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875"/>
  </bookViews>
  <sheets>
    <sheet name="Sheet2" sheetId="2" r:id="rId1"/>
    <sheet name="Sheet3" sheetId="3" r:id="rId2"/>
    <sheet name="CNTT" sheetId="1" r:id="rId3"/>
  </sheets>
  <definedNames>
    <definedName name="_xlnm._FilterDatabase" localSheetId="2" hidden="1">CNTT!$A$10:$M$31</definedName>
  </definedNames>
  <calcPr calcId="144525"/>
</workbook>
</file>

<file path=xl/calcChain.xml><?xml version="1.0" encoding="utf-8"?>
<calcChain xmlns="http://schemas.openxmlformats.org/spreadsheetml/2006/main">
  <c r="V8" i="2" l="1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V7" i="2"/>
  <c r="S7" i="2"/>
  <c r="P7" i="2"/>
  <c r="M7" i="2"/>
  <c r="J7" i="2"/>
  <c r="V6" i="2"/>
  <c r="S6" i="2"/>
  <c r="P6" i="2"/>
  <c r="M6" i="2"/>
  <c r="J6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7" i="2"/>
  <c r="U6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7" i="2"/>
  <c r="R7" i="2"/>
  <c r="O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7" i="2"/>
  <c r="R6" i="2"/>
  <c r="O6" i="2"/>
  <c r="L6" i="2"/>
  <c r="I6" i="2"/>
  <c r="G6" i="2"/>
  <c r="F6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G7" i="2"/>
  <c r="F7" i="2"/>
  <c r="O12" i="1" l="1"/>
  <c r="O13" i="1"/>
  <c r="O14" i="1"/>
  <c r="O15" i="1"/>
  <c r="O16" i="1"/>
  <c r="O3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11" i="1"/>
</calcChain>
</file>

<file path=xl/comments1.xml><?xml version="1.0" encoding="utf-8"?>
<comments xmlns="http://schemas.openxmlformats.org/spreadsheetml/2006/main">
  <authors>
    <author>My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01/10/2015
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
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01/09/2013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01/09/2013</t>
        </r>
      </text>
    </comment>
    <comment ref="E10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01/09/2013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01/09/2013</t>
        </r>
      </text>
    </comment>
    <comment ref="E12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</t>
        </r>
      </text>
    </comment>
    <comment ref="E14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01/12/11
</t>
        </r>
      </text>
    </comment>
    <comment ref="E15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01/09/2014</t>
        </r>
      </text>
    </comment>
    <comment ref="E16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</t>
        </r>
      </text>
    </comment>
    <comment ref="E17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</t>
        </r>
      </text>
    </comment>
    <comment ref="E18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
</t>
        </r>
      </text>
    </comment>
    <comment ref="E20" authorId="0">
      <text>
        <r>
          <rPr>
            <b/>
            <sz val="9"/>
            <color indexed="81"/>
            <rFont val="Tahoma"/>
            <charset val="1"/>
          </rPr>
          <t>My:</t>
        </r>
        <r>
          <rPr>
            <sz val="9"/>
            <color indexed="81"/>
            <rFont val="Tahoma"/>
            <charset val="1"/>
          </rPr>
          <t xml:space="preserve">
01/09/2013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
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01/09/2013</t>
        </r>
      </text>
    </comment>
    <comment ref="E23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01/09/2013</t>
        </r>
      </text>
    </comment>
    <comment ref="E24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01/09/2015</t>
        </r>
      </text>
    </comment>
    <comment ref="E25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01/10/2015</t>
        </r>
      </text>
    </comment>
    <comment ref="E26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01/09/2014</t>
        </r>
      </text>
    </comment>
    <comment ref="E27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01/10/2013
</t>
        </r>
      </text>
    </comment>
    <comment ref="E28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01/05/2015</t>
        </r>
      </text>
    </comment>
    <comment ref="E29" authorId="0">
      <text>
        <r>
          <rPr>
            <b/>
            <sz val="9"/>
            <color indexed="81"/>
            <rFont val="Tahoma"/>
            <family val="2"/>
          </rPr>
          <t>My:</t>
        </r>
        <r>
          <rPr>
            <sz val="9"/>
            <color indexed="81"/>
            <rFont val="Tahoma"/>
            <family val="2"/>
          </rPr>
          <t xml:space="preserve">
01/09/2013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M18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Miễn nhiệm TTCM Tổ Mạng máy tính và quản trị Mạng từ 01/08/2012</t>
        </r>
      </text>
    </comment>
    <comment ref="H2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QĐ Chuyển ngạch từ 01a.003 sang ngạch 15.111 từ 01/05/2012</t>
        </r>
      </text>
    </comment>
  </commentList>
</comments>
</file>

<file path=xl/sharedStrings.xml><?xml version="1.0" encoding="utf-8"?>
<sst xmlns="http://schemas.openxmlformats.org/spreadsheetml/2006/main" count="235" uniqueCount="124">
  <si>
    <t>STT</t>
  </si>
  <si>
    <t>HỌ VÀ TÊN</t>
  </si>
  <si>
    <t>MÃ 
NGẠCH</t>
  </si>
  <si>
    <t>LOẠI 
VC</t>
  </si>
  <si>
    <t>BẬC</t>
  </si>
  <si>
    <t>HỆ SỐ</t>
  </si>
  <si>
    <t>TIỀN LƯƠNG</t>
  </si>
  <si>
    <t>PC VƯỢT KHUNG</t>
  </si>
  <si>
    <t>PC CHỨC VỤ</t>
  </si>
  <si>
    <t>THÀNH TIỀN</t>
  </si>
  <si>
    <t>%</t>
  </si>
  <si>
    <t>hide</t>
  </si>
  <si>
    <t>15.111</t>
  </si>
  <si>
    <t>A1</t>
  </si>
  <si>
    <t>GV</t>
  </si>
  <si>
    <t>CHỨC VỤ</t>
  </si>
  <si>
    <t>TRƯỜNG CAO ĐẢNG KỸ THUẬT LÝ TỰ TRỌNG</t>
  </si>
  <si>
    <t>PHÒNG TỔ CHỨC - HÀNH CHÍNH - TỔNG HỢP</t>
  </si>
  <si>
    <t>Trưởng khoa</t>
  </si>
  <si>
    <t>Tổ trưởng CM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</si>
  <si>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</si>
  <si>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</si>
  <si>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</si>
  <si>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</si>
  <si>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</si>
  <si>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</si>
  <si>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</si>
  <si>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</si>
  <si>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</si>
  <si>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</si>
  <si>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</si>
  <si>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NV</t>
  </si>
  <si>
    <t>Phó khoa</t>
  </si>
  <si>
    <t xml:space="preserve">Nguyễn Vân Giang </t>
  </si>
  <si>
    <t xml:space="preserve">Nguyễn Khoa </t>
  </si>
  <si>
    <t xml:space="preserve">Nguyễn Tất Thắng </t>
  </si>
  <si>
    <t>Nguyễn Thị Thủy</t>
  </si>
  <si>
    <t>Nguyễn Sanh Cường</t>
  </si>
  <si>
    <t>Nguyễn Văn Minh</t>
  </si>
  <si>
    <t>Lê Quý Hưng Quốc</t>
  </si>
  <si>
    <t>Lê Phi Trường</t>
  </si>
  <si>
    <t xml:space="preserve">Dương Ngọc Vọng </t>
  </si>
  <si>
    <t>Lê Tất Đạt</t>
  </si>
  <si>
    <t>Nguyễn Nguyên Hoàng Ngọc Quyên</t>
  </si>
  <si>
    <t xml:space="preserve">Võ Anh Trang </t>
  </si>
  <si>
    <t xml:space="preserve">Vũ Thị Thái Linh </t>
  </si>
  <si>
    <t>Nguyễn Thị Khánh Thư</t>
  </si>
  <si>
    <t>Bùi Văn Dũng</t>
  </si>
  <si>
    <t>Lê Hồng Thái</t>
  </si>
  <si>
    <t>Đỗ Thị Hải Yến</t>
  </si>
  <si>
    <t>Trần Việt Khánh</t>
  </si>
  <si>
    <t>Nguyễn Thị Thu Hồng</t>
  </si>
  <si>
    <t>Đặng Ngọc Đoàn</t>
  </si>
  <si>
    <t xml:space="preserve">Nguyễn Văn Đôn </t>
  </si>
  <si>
    <t>Nguyễn Văn Danh</t>
  </si>
  <si>
    <t>15.112</t>
  </si>
  <si>
    <t>A2.2</t>
  </si>
  <si>
    <t>DANH SÁCH HỆ SỐ LƯƠNG GIẢNG VIÊN</t>
  </si>
  <si>
    <t>GHI CHÚ</t>
  </si>
  <si>
    <t>TỔNG HSL</t>
  </si>
  <si>
    <t>BẬC
 LƯƠNG</t>
  </si>
  <si>
    <t>Lâm Thanh Hùng</t>
  </si>
  <si>
    <t>Trần Vĩnh Xuyên</t>
  </si>
  <si>
    <t>Nguyễn Ngọc Tuyên</t>
  </si>
  <si>
    <t>Trương Hữu Lộc</t>
  </si>
  <si>
    <t>Lý Dạ Lan</t>
  </si>
  <si>
    <t>Đào Duy Long</t>
  </si>
  <si>
    <t>Hồng Thị Diễm My</t>
  </si>
  <si>
    <t>Phoó tổ trưởng CM</t>
  </si>
  <si>
    <t>HỌ TÊN</t>
  </si>
  <si>
    <t>CHỨC VỤ</t>
  </si>
  <si>
    <t>Giang</t>
  </si>
  <si>
    <t xml:space="preserve">Nguyễn Vân </t>
  </si>
  <si>
    <t>Minh</t>
  </si>
  <si>
    <t>Linh</t>
  </si>
  <si>
    <t>Danh</t>
  </si>
  <si>
    <t>Khoa</t>
  </si>
  <si>
    <t>Thủy</t>
  </si>
  <si>
    <t>Hồng</t>
  </si>
  <si>
    <t>Thái</t>
  </si>
  <si>
    <t>Thư</t>
  </si>
  <si>
    <t>Cường</t>
  </si>
  <si>
    <t>Trang</t>
  </si>
  <si>
    <t>Quyên</t>
  </si>
  <si>
    <t>Khánh</t>
  </si>
  <si>
    <t>Yến</t>
  </si>
  <si>
    <t>Xuyên</t>
  </si>
  <si>
    <t>Hùng</t>
  </si>
  <si>
    <t>Quốc</t>
  </si>
  <si>
    <t>Đôn</t>
  </si>
  <si>
    <t>Dũng</t>
  </si>
  <si>
    <t>Đoàn</t>
  </si>
  <si>
    <t>Đạt</t>
  </si>
  <si>
    <t>Vọng</t>
  </si>
  <si>
    <t>Trường</t>
  </si>
  <si>
    <t>Tuyên</t>
  </si>
  <si>
    <t xml:space="preserve">Nguyễn Ngọc </t>
  </si>
  <si>
    <t xml:space="preserve">Lê Phi </t>
  </si>
  <si>
    <t xml:space="preserve">Dương Ngọc </t>
  </si>
  <si>
    <t xml:space="preserve">Lê Tất </t>
  </si>
  <si>
    <t xml:space="preserve">Đặng Ngọc </t>
  </si>
  <si>
    <t xml:space="preserve">Bùi Văn </t>
  </si>
  <si>
    <t xml:space="preserve">Nguyễn Văn </t>
  </si>
  <si>
    <t xml:space="preserve">Lê Quý Hưng </t>
  </si>
  <si>
    <t xml:space="preserve">Lâm Thanh </t>
  </si>
  <si>
    <t xml:space="preserve">Trần Vĩnh </t>
  </si>
  <si>
    <t xml:space="preserve">Đỗ Thị Hải </t>
  </si>
  <si>
    <t xml:space="preserve">Trần Việt </t>
  </si>
  <si>
    <t xml:space="preserve">Ng Ng Hoàng Ngọc </t>
  </si>
  <si>
    <t xml:space="preserve">Võ Anh </t>
  </si>
  <si>
    <t xml:space="preserve">Nguyễn Sanh </t>
  </si>
  <si>
    <t xml:space="preserve">Nguyễn Thị Khánh </t>
  </si>
  <si>
    <t xml:space="preserve">Lê Hồng </t>
  </si>
  <si>
    <t xml:space="preserve">Nguyễn Thị Thu </t>
  </si>
  <si>
    <t xml:space="preserve">Nguyễn Thị </t>
  </si>
  <si>
    <t xml:space="preserve">Nguyễn </t>
  </si>
  <si>
    <t xml:space="preserve">Vũ Thị Thái </t>
  </si>
  <si>
    <t>Trưởng khoa</t>
  </si>
  <si>
    <t>Tổ trưởng CM</t>
  </si>
  <si>
    <t>Phó khoa</t>
  </si>
  <si>
    <t>Tổ phó CM</t>
  </si>
  <si>
    <t>CHUẨN
 GD</t>
  </si>
  <si>
    <t>CHUẨN</t>
  </si>
  <si>
    <t>VK 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</si>
</sst>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#,##0.000"/>
  </numFmts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sz val="10"/>
      <name val="VNI-Times"/>
    </font>
    <font>
      <sz val="10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8"/>
      <name val="Times New Roman"/>
      <family val="1"/>
    </font>
    <font>
      <b/>
      <sz val="15"/>
      <name val="Times New Roman"/>
      <family val="1"/>
    </font>
    <font>
      <b/>
      <sz val="12"/>
      <color theme="0"/>
      <name val="Times New Roman"/>
      <family val="1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5" fillId="0" borderId="0" applyBorder="0"/>
  </cellStyleXfs>
  <cellXfs count="166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NumberFormat="1" applyFont="1" applyFill="1"/>
    <xf numFmtId="0" fontId="3" fillId="0" borderId="0" xfId="0" applyFont="1" applyFill="1"/>
    <xf numFmtId="2" fontId="1" fillId="0" borderId="0" xfId="0" applyNumberFormat="1" applyFont="1" applyFill="1"/>
    <xf numFmtId="3" fontId="1" fillId="0" borderId="0" xfId="0" applyNumberFormat="1" applyFont="1" applyFill="1"/>
    <xf numFmtId="0" fontId="1" fillId="0" borderId="4" xfId="0" quotePrefix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3" fontId="1" fillId="0" borderId="4" xfId="0" quotePrefix="1" applyNumberFormat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0" fontId="1" fillId="0" borderId="4" xfId="1" quotePrefix="1" applyFont="1" applyFill="1" applyBorder="1" applyAlignment="1">
      <alignment horizontal="center" vertical="center" wrapText="1"/>
    </xf>
    <xf numFmtId="2" fontId="1" fillId="0" borderId="4" xfId="1" applyNumberFormat="1" applyFont="1" applyFill="1" applyBorder="1" applyAlignment="1">
      <alignment horizontal="center" vertical="center" wrapText="1"/>
    </xf>
    <xf numFmtId="3" fontId="1" fillId="0" borderId="4" xfId="1" applyNumberFormat="1" applyFont="1" applyFill="1" applyBorder="1" applyAlignment="1">
      <alignment horizontal="right" vertical="center" wrapText="1"/>
    </xf>
    <xf numFmtId="3" fontId="1" fillId="0" borderId="4" xfId="1" applyNumberFormat="1" applyFont="1" applyFill="1" applyBorder="1" applyAlignment="1">
      <alignment horizontal="center" vertical="center" wrapText="1"/>
    </xf>
    <xf numFmtId="164" fontId="1" fillId="0" borderId="4" xfId="1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vertical="center" wrapText="1"/>
    </xf>
    <xf numFmtId="3" fontId="1" fillId="0" borderId="4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3" fontId="1" fillId="0" borderId="5" xfId="1" applyNumberFormat="1" applyFont="1" applyFill="1" applyBorder="1" applyAlignment="1">
      <alignment horizontal="right" vertical="center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164" fontId="1" fillId="0" borderId="5" xfId="1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4" fillId="0" borderId="6" xfId="0" quotePrefix="1" applyNumberFormat="1" applyFont="1" applyFill="1" applyBorder="1" applyAlignment="1">
      <alignment horizontal="center" vertical="center" wrapText="1"/>
    </xf>
    <xf numFmtId="3" fontId="4" fillId="0" borderId="6" xfId="1" quotePrefix="1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3" fontId="4" fillId="0" borderId="1" xfId="0" quotePrefix="1" applyNumberFormat="1" applyFont="1" applyFill="1" applyBorder="1" applyAlignment="1">
      <alignment horizontal="center" vertical="center" wrapText="1"/>
    </xf>
    <xf numFmtId="3" fontId="4" fillId="0" borderId="6" xfId="1" applyNumberFormat="1" applyFont="1" applyFill="1" applyBorder="1" applyAlignment="1">
      <alignment horizontal="center" vertical="center" wrapText="1"/>
    </xf>
    <xf numFmtId="0" fontId="4" fillId="0" borderId="6" xfId="0" quotePrefix="1" applyFont="1" applyFill="1" applyBorder="1" applyAlignment="1">
      <alignment horizontal="center" vertical="center" wrapText="1"/>
    </xf>
    <xf numFmtId="3" fontId="4" fillId="0" borderId="6" xfId="0" quotePrefix="1" applyNumberFormat="1" applyFont="1" applyFill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quotePrefix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1" fillId="0" borderId="4" xfId="0" quotePrefix="1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3" fontId="15" fillId="0" borderId="2" xfId="1" applyNumberFormat="1" applyFont="1" applyFill="1" applyBorder="1" applyAlignment="1">
      <alignment horizontal="center" vertical="center" wrapText="1"/>
    </xf>
    <xf numFmtId="3" fontId="15" fillId="2" borderId="2" xfId="1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0" fontId="9" fillId="0" borderId="4" xfId="0" applyFont="1" applyBorder="1"/>
    <xf numFmtId="0" fontId="9" fillId="0" borderId="5" xfId="0" applyFont="1" applyBorder="1"/>
    <xf numFmtId="165" fontId="1" fillId="0" borderId="4" xfId="0" applyNumberFormat="1" applyFont="1" applyFill="1" applyBorder="1" applyAlignment="1">
      <alignment horizontal="center" vertical="center" wrapText="1"/>
    </xf>
    <xf numFmtId="4" fontId="1" fillId="0" borderId="4" xfId="0" applyNumberFormat="1" applyFont="1" applyFill="1" applyBorder="1" applyAlignment="1">
      <alignment horizontal="center" vertical="center" wrapText="1"/>
    </xf>
    <xf numFmtId="0" fontId="12" fillId="0" borderId="6" xfId="0" quotePrefix="1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14" fontId="9" fillId="3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165" fontId="1" fillId="0" borderId="4" xfId="1" applyNumberFormat="1" applyFont="1" applyFill="1" applyBorder="1" applyAlignment="1">
      <alignment horizontal="center" vertical="center" wrapText="1"/>
    </xf>
    <xf numFmtId="0" fontId="1" fillId="0" borderId="5" xfId="1" quotePrefix="1" applyFont="1" applyFill="1" applyBorder="1" applyAlignment="1">
      <alignment horizontal="center" vertical="center" wrapText="1"/>
    </xf>
    <xf numFmtId="2" fontId="1" fillId="0" borderId="5" xfId="1" applyNumberFormat="1" applyFont="1" applyFill="1" applyBorder="1" applyAlignment="1">
      <alignment horizontal="center" vertical="center" wrapText="1"/>
    </xf>
    <xf numFmtId="3" fontId="1" fillId="0" borderId="5" xfId="1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right" vertical="center" wrapText="1"/>
    </xf>
    <xf numFmtId="0" fontId="9" fillId="0" borderId="9" xfId="0" applyFont="1" applyBorder="1"/>
    <xf numFmtId="0" fontId="1" fillId="0" borderId="9" xfId="1" quotePrefix="1" applyFont="1" applyFill="1" applyBorder="1" applyAlignment="1">
      <alignment horizontal="center" vertical="center" wrapText="1"/>
    </xf>
    <xf numFmtId="2" fontId="1" fillId="0" borderId="9" xfId="1" applyNumberFormat="1" applyFont="1" applyFill="1" applyBorder="1" applyAlignment="1">
      <alignment horizontal="center" vertical="center" wrapText="1"/>
    </xf>
    <xf numFmtId="3" fontId="1" fillId="0" borderId="9" xfId="1" applyNumberFormat="1" applyFont="1" applyFill="1" applyBorder="1" applyAlignment="1">
      <alignment horizontal="right" vertical="center" wrapText="1"/>
    </xf>
    <xf numFmtId="3" fontId="1" fillId="0" borderId="9" xfId="1" applyNumberFormat="1" applyFont="1" applyFill="1" applyBorder="1" applyAlignment="1">
      <alignment horizontal="center" vertical="center" wrapText="1"/>
    </xf>
    <xf numFmtId="164" fontId="1" fillId="0" borderId="9" xfId="1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3" fontId="1" fillId="0" borderId="9" xfId="0" applyNumberFormat="1" applyFont="1" applyFill="1" applyBorder="1" applyAlignment="1">
      <alignment horizontal="right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0" fontId="1" fillId="0" borderId="8" xfId="0" quotePrefix="1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4" fontId="1" fillId="0" borderId="8" xfId="1" applyNumberFormat="1" applyFont="1" applyFill="1" applyBorder="1" applyAlignment="1">
      <alignment horizontal="center" vertical="center" wrapText="1"/>
    </xf>
    <xf numFmtId="3" fontId="1" fillId="0" borderId="8" xfId="1" applyNumberFormat="1" applyFont="1" applyFill="1" applyBorder="1" applyAlignment="1">
      <alignment horizontal="right" vertical="center" wrapText="1"/>
    </xf>
    <xf numFmtId="0" fontId="2" fillId="0" borderId="8" xfId="0" applyFont="1" applyFill="1" applyBorder="1" applyAlignment="1">
      <alignment horizontal="left" vertical="center" wrapText="1"/>
    </xf>
    <xf numFmtId="164" fontId="1" fillId="0" borderId="8" xfId="1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3" fontId="1" fillId="0" borderId="8" xfId="0" applyNumberFormat="1" applyFont="1" applyFill="1" applyBorder="1" applyAlignment="1">
      <alignment horizontal="right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0" fontId="9" fillId="0" borderId="0" xfId="0" applyFont="1" applyAlignment="1"/>
    <xf numFmtId="0" fontId="2" fillId="0" borderId="0" xfId="0" applyNumberFormat="1" applyFont="1" applyFill="1" applyAlignment="1"/>
    <xf numFmtId="0" fontId="2" fillId="0" borderId="0" xfId="0" applyFont="1" applyFill="1" applyAlignment="1"/>
    <xf numFmtId="0" fontId="4" fillId="0" borderId="1" xfId="0" quotePrefix="1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3" fontId="1" fillId="0" borderId="9" xfId="0" quotePrefix="1" applyNumberFormat="1" applyFont="1" applyFill="1" applyBorder="1" applyAlignment="1">
      <alignment vertical="center" wrapText="1"/>
    </xf>
    <xf numFmtId="3" fontId="1" fillId="0" borderId="4" xfId="0" quotePrefix="1" applyNumberFormat="1" applyFont="1" applyFill="1" applyBorder="1" applyAlignment="1">
      <alignment vertical="center" wrapText="1"/>
    </xf>
    <xf numFmtId="0" fontId="18" fillId="0" borderId="4" xfId="0" quotePrefix="1" applyFont="1" applyFill="1" applyBorder="1" applyAlignment="1">
      <alignment vertical="center" wrapText="1"/>
    </xf>
    <xf numFmtId="3" fontId="18" fillId="0" borderId="4" xfId="0" applyNumberFormat="1" applyFont="1" applyFill="1" applyBorder="1" applyAlignment="1">
      <alignment vertical="center" wrapText="1"/>
    </xf>
    <xf numFmtId="0" fontId="1" fillId="0" borderId="4" xfId="0" quotePrefix="1" applyNumberFormat="1" applyFont="1" applyFill="1" applyBorder="1" applyAlignment="1">
      <alignment vertical="center" wrapText="1"/>
    </xf>
    <xf numFmtId="3" fontId="1" fillId="0" borderId="5" xfId="0" applyNumberFormat="1" applyFont="1" applyFill="1" applyBorder="1" applyAlignment="1">
      <alignment vertical="center" wrapText="1"/>
    </xf>
    <xf numFmtId="4" fontId="1" fillId="0" borderId="4" xfId="1" applyNumberFormat="1" applyFont="1" applyFill="1" applyBorder="1" applyAlignment="1">
      <alignment horizontal="center" vertical="center" wrapText="1"/>
    </xf>
    <xf numFmtId="4" fontId="18" fillId="0" borderId="4" xfId="1" applyNumberFormat="1" applyFont="1" applyFill="1" applyBorder="1" applyAlignment="1">
      <alignment horizontal="center" vertical="center" wrapText="1"/>
    </xf>
    <xf numFmtId="4" fontId="1" fillId="0" borderId="9" xfId="1" applyNumberFormat="1" applyFont="1" applyFill="1" applyBorder="1" applyAlignment="1">
      <alignment horizontal="center" vertical="center" wrapText="1"/>
    </xf>
    <xf numFmtId="3" fontId="1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14" fontId="9" fillId="4" borderId="4" xfId="0" applyNumberFormat="1" applyFont="1" applyFill="1" applyBorder="1" applyAlignment="1">
      <alignment horizontal="center"/>
    </xf>
    <xf numFmtId="14" fontId="9" fillId="3" borderId="4" xfId="0" applyNumberFormat="1" applyFont="1" applyFill="1" applyBorder="1" applyAlignment="1">
      <alignment horizontal="center" wrapText="1"/>
    </xf>
    <xf numFmtId="0" fontId="9" fillId="0" borderId="9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1" fontId="11" fillId="0" borderId="14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" fontId="11" fillId="0" borderId="14" xfId="0" applyNumberFormat="1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/>
    <xf numFmtId="0" fontId="11" fillId="0" borderId="0" xfId="0" applyFont="1" applyBorder="1"/>
    <xf numFmtId="0" fontId="21" fillId="0" borderId="0" xfId="0" applyFont="1" applyBorder="1" applyAlignment="1">
      <alignment vertical="center" wrapText="1"/>
    </xf>
    <xf numFmtId="1" fontId="21" fillId="0" borderId="0" xfId="0" applyNumberFormat="1" applyFont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/>
    </xf>
    <xf numFmtId="0" fontId="21" fillId="5" borderId="12" xfId="0" applyFont="1" applyFill="1" applyBorder="1"/>
    <xf numFmtId="0" fontId="11" fillId="5" borderId="12" xfId="0" applyFont="1" applyFill="1" applyBorder="1"/>
    <xf numFmtId="4" fontId="21" fillId="5" borderId="12" xfId="0" applyNumberFormat="1" applyFont="1" applyFill="1" applyBorder="1" applyAlignment="1">
      <alignment horizontal="center" vertical="center"/>
    </xf>
    <xf numFmtId="1" fontId="21" fillId="5" borderId="12" xfId="0" applyNumberFormat="1" applyFont="1" applyFill="1" applyBorder="1" applyAlignment="1">
      <alignment horizontal="center" vertical="center"/>
    </xf>
    <xf numFmtId="0" fontId="21" fillId="5" borderId="0" xfId="0" applyFont="1" applyFill="1"/>
    <xf numFmtId="0" fontId="21" fillId="5" borderId="10" xfId="0" applyFont="1" applyFill="1" applyBorder="1" applyAlignment="1">
      <alignment horizontal="center" vertical="center"/>
    </xf>
    <xf numFmtId="0" fontId="21" fillId="5" borderId="10" xfId="0" applyFont="1" applyFill="1" applyBorder="1"/>
    <xf numFmtId="0" fontId="11" fillId="5" borderId="10" xfId="0" applyFont="1" applyFill="1" applyBorder="1"/>
    <xf numFmtId="1" fontId="21" fillId="5" borderId="10" xfId="0" applyNumberFormat="1" applyFont="1" applyFill="1" applyBorder="1" applyAlignment="1">
      <alignment horizontal="center" vertical="center"/>
    </xf>
    <xf numFmtId="0" fontId="21" fillId="6" borderId="10" xfId="0" applyFont="1" applyFill="1" applyBorder="1" applyAlignment="1">
      <alignment horizontal="center" vertical="center"/>
    </xf>
    <xf numFmtId="0" fontId="21" fillId="6" borderId="10" xfId="0" applyFont="1" applyFill="1" applyBorder="1"/>
    <xf numFmtId="0" fontId="11" fillId="6" borderId="10" xfId="0" applyFont="1" applyFill="1" applyBorder="1"/>
    <xf numFmtId="4" fontId="21" fillId="6" borderId="12" xfId="0" applyNumberFormat="1" applyFont="1" applyFill="1" applyBorder="1" applyAlignment="1">
      <alignment horizontal="center" vertical="center"/>
    </xf>
    <xf numFmtId="1" fontId="21" fillId="6" borderId="10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/>
    <xf numFmtId="4" fontId="21" fillId="0" borderId="0" xfId="0" applyNumberFormat="1" applyFont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3" fontId="15" fillId="0" borderId="2" xfId="1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3" fontId="15" fillId="0" borderId="3" xfId="1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" fontId="21" fillId="6" borderId="6" xfId="0" applyNumberFormat="1" applyFont="1" applyFill="1" applyBorder="1" applyAlignment="1">
      <alignment horizontal="center" vertical="center"/>
    </xf>
    <xf numFmtId="0" fontId="21" fillId="6" borderId="11" xfId="0" applyFont="1" applyFill="1" applyBorder="1" applyAlignment="1">
      <alignment horizontal="center" vertical="center"/>
    </xf>
    <xf numFmtId="0" fontId="21" fillId="6" borderId="11" xfId="0" applyFont="1" applyFill="1" applyBorder="1"/>
    <xf numFmtId="0" fontId="11" fillId="6" borderId="11" xfId="0" applyFont="1" applyFill="1" applyBorder="1"/>
    <xf numFmtId="4" fontId="21" fillId="6" borderId="11" xfId="0" applyNumberFormat="1" applyFont="1" applyFill="1" applyBorder="1" applyAlignment="1">
      <alignment horizontal="center" vertical="center"/>
    </xf>
    <xf numFmtId="1" fontId="21" fillId="6" borderId="11" xfId="0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4" fontId="10" fillId="0" borderId="0" xfId="0" applyNumberFormat="1" applyFont="1"/>
    <xf numFmtId="0" fontId="21" fillId="0" borderId="0" xfId="0" applyFont="1" applyBorder="1" applyAlignment="1">
      <alignment horizontal="center" vertical="center" wrapText="1"/>
    </xf>
    <xf numFmtId="1" fontId="21" fillId="6" borderId="15" xfId="0" applyNumberFormat="1" applyFont="1" applyFill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4" fontId="24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/>
    </xf>
  </cellXfs>
  <cellStyles count="2">
    <cellStyle name="Normal" xfId="0" builtinId="0"/>
    <cellStyle name="Normal_Ke can Cap pho -PT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V29"/>
  <sheetViews>
    <sheetView tabSelected="1" topLeftCell="D10" zoomScaleNormal="100" workbookViewId="0">
      <selection activeCell="H27" sqref="H27"/>
    </sheetView>
  </sheetViews>
  <sheetFormatPr defaultColWidth="7.42578125" defaultRowHeight="15.75" x14ac:dyDescent="0.25"/>
  <cols>
    <col min="1" max="1" width="5.140625" style="127" customWidth="1"/>
    <col min="2" max="2" width="18.5703125" style="128" customWidth="1"/>
    <col min="3" max="3" width="7.42578125" style="24"/>
    <col min="4" max="4" width="13.5703125" style="127" customWidth="1"/>
    <col min="5" max="5" width="7.42578125" style="127"/>
    <col min="6" max="6" width="7.42578125" style="129"/>
    <col min="7" max="7" width="9.140625" style="130" customWidth="1"/>
    <col min="8" max="8" width="7.42578125" style="127"/>
    <col min="9" max="9" width="7.42578125" style="127" customWidth="1"/>
    <col min="10" max="10" width="9.28515625" style="130" customWidth="1"/>
    <col min="11" max="11" width="7.42578125" style="127"/>
    <col min="12" max="12" width="7.42578125" style="127" customWidth="1"/>
    <col min="13" max="13" width="9" style="130" customWidth="1"/>
    <col min="14" max="14" width="7.42578125" style="127"/>
    <col min="15" max="15" width="7.42578125" style="127" customWidth="1"/>
    <col min="16" max="16" width="9" style="130" customWidth="1"/>
    <col min="17" max="17" width="7.42578125" style="127"/>
    <col min="18" max="18" width="7.42578125" style="127" customWidth="1"/>
    <col min="19" max="19" width="9.42578125" style="130" customWidth="1"/>
    <col min="20" max="20" width="7.42578125" style="127"/>
    <col min="21" max="21" width="7.42578125" style="127" customWidth="1"/>
    <col min="22" max="22" width="9.42578125" style="130" customWidth="1"/>
    <col min="23" max="16384" width="7.42578125" style="128"/>
  </cols>
  <sheetData>
    <row r="2" spans="1:22" s="108" customFormat="1" x14ac:dyDescent="0.25">
      <c r="A2" s="107"/>
      <c r="C2" s="109"/>
      <c r="D2" s="107"/>
      <c r="E2" s="110"/>
      <c r="F2" s="110"/>
      <c r="G2" s="157"/>
      <c r="H2" s="110"/>
      <c r="I2" s="110"/>
      <c r="J2" s="110"/>
      <c r="K2" s="110"/>
      <c r="L2" s="110"/>
      <c r="M2" s="110"/>
      <c r="N2" s="110"/>
      <c r="O2" s="110"/>
      <c r="P2" s="111"/>
      <c r="Q2" s="107"/>
      <c r="R2" s="107"/>
      <c r="S2" s="111"/>
      <c r="T2" s="107"/>
      <c r="U2" s="107"/>
      <c r="V2" s="111"/>
    </row>
    <row r="4" spans="1:22" s="24" customFormat="1" x14ac:dyDescent="0.25">
      <c r="A4" s="147" t="s">
        <v>0</v>
      </c>
      <c r="B4" s="147" t="s">
        <v>69</v>
      </c>
      <c r="C4" s="147"/>
      <c r="D4" s="147" t="s">
        <v>70</v>
      </c>
      <c r="E4" s="147">
        <v>2015</v>
      </c>
      <c r="F4" s="147"/>
      <c r="G4" s="147"/>
      <c r="H4" s="147">
        <v>2016</v>
      </c>
      <c r="I4" s="147"/>
      <c r="J4" s="147"/>
      <c r="K4" s="147">
        <v>2017</v>
      </c>
      <c r="L4" s="147"/>
      <c r="M4" s="147"/>
      <c r="N4" s="147">
        <v>2018</v>
      </c>
      <c r="O4" s="147"/>
      <c r="P4" s="147"/>
      <c r="Q4" s="147">
        <v>2019</v>
      </c>
      <c r="R4" s="147"/>
      <c r="S4" s="147"/>
      <c r="T4" s="147">
        <v>2020</v>
      </c>
      <c r="U4" s="147"/>
      <c r="V4" s="147"/>
    </row>
    <row r="5" spans="1:22" s="103" customFormat="1" ht="30" customHeight="1" x14ac:dyDescent="0.25">
      <c r="A5" s="147"/>
      <c r="B5" s="147"/>
      <c r="C5" s="147"/>
      <c r="D5" s="147"/>
      <c r="E5" s="105" t="s">
        <v>4</v>
      </c>
      <c r="F5" s="106" t="s">
        <v>5</v>
      </c>
      <c r="G5" s="104" t="s">
        <v>121</v>
      </c>
      <c r="H5" s="105" t="s">
        <v>4</v>
      </c>
      <c r="I5" s="106" t="s">
        <v>5</v>
      </c>
      <c r="J5" s="104" t="s">
        <v>121</v>
      </c>
      <c r="K5" s="105" t="s">
        <v>4</v>
      </c>
      <c r="L5" s="106" t="s">
        <v>5</v>
      </c>
      <c r="M5" s="104" t="s">
        <v>121</v>
      </c>
      <c r="N5" s="105" t="s">
        <v>4</v>
      </c>
      <c r="O5" s="106" t="s">
        <v>5</v>
      </c>
      <c r="P5" s="104" t="s">
        <v>121</v>
      </c>
      <c r="Q5" s="105" t="s">
        <v>4</v>
      </c>
      <c r="R5" s="106" t="s">
        <v>5</v>
      </c>
      <c r="S5" s="104" t="s">
        <v>121</v>
      </c>
      <c r="T5" s="105" t="s">
        <v>4</v>
      </c>
      <c r="U5" s="106" t="s">
        <v>5</v>
      </c>
      <c r="V5" s="104" t="s">
        <v>121</v>
      </c>
    </row>
    <row r="6" spans="1:22" s="117" customFormat="1" x14ac:dyDescent="0.25">
      <c r="A6" s="112">
        <v>1</v>
      </c>
      <c r="B6" s="113" t="s">
        <v>72</v>
      </c>
      <c r="C6" s="114" t="s">
        <v>71</v>
      </c>
      <c r="D6" s="112" t="s">
        <v>117</v>
      </c>
      <c r="E6" s="112">
        <v>6</v>
      </c>
      <c r="F6" s="115">
        <f>VLOOKUP(E6,Sheet3!$G$6:$I$14,2)</f>
        <v>5.7</v>
      </c>
      <c r="G6" s="116">
        <f>VLOOKUP(E6,Sheet3!$G$6:$I$14,3)</f>
        <v>320</v>
      </c>
      <c r="H6" s="112">
        <v>6</v>
      </c>
      <c r="I6" s="115">
        <f>VLOOKUP(H6,Sheet3!$G$6:$I$14,2)</f>
        <v>5.7</v>
      </c>
      <c r="J6" s="116">
        <f>VLOOKUP(H6,Sheet3!$G$6:$I$14,3)</f>
        <v>320</v>
      </c>
      <c r="K6" s="112">
        <v>6</v>
      </c>
      <c r="L6" s="115">
        <f>VLOOKUP(K6,Sheet3!$G$6:$I$14,2)</f>
        <v>5.7</v>
      </c>
      <c r="M6" s="116">
        <f>VLOOKUP(K6,Sheet3!$G$6:$I$14,3)</f>
        <v>320</v>
      </c>
      <c r="N6" s="112">
        <v>7</v>
      </c>
      <c r="O6" s="115">
        <f>VLOOKUP(N6,Sheet3!$G$6:$I$14,2)</f>
        <v>6.04</v>
      </c>
      <c r="P6" s="116">
        <f>VLOOKUP(N6,Sheet3!$G$6:$I$14,3)</f>
        <v>320</v>
      </c>
      <c r="Q6" s="112">
        <v>7</v>
      </c>
      <c r="R6" s="115">
        <f>VLOOKUP(Q6,Sheet3!$G$6:$I$14,2)</f>
        <v>6.04</v>
      </c>
      <c r="S6" s="116">
        <f>VLOOKUP(Q6,Sheet3!$G$6:$I$14,3)</f>
        <v>320</v>
      </c>
      <c r="T6" s="112">
        <v>7</v>
      </c>
      <c r="U6" s="115">
        <f>VLOOKUP(T6,Sheet3!$G$6:$I$14,2)</f>
        <v>6.04</v>
      </c>
      <c r="V6" s="116">
        <f>VLOOKUP(T6,Sheet3!$G$6:$I$14,3)</f>
        <v>320</v>
      </c>
    </row>
    <row r="7" spans="1:22" s="117" customFormat="1" x14ac:dyDescent="0.25">
      <c r="A7" s="118">
        <v>2</v>
      </c>
      <c r="B7" s="119" t="s">
        <v>102</v>
      </c>
      <c r="C7" s="120" t="s">
        <v>73</v>
      </c>
      <c r="D7" s="118" t="s">
        <v>118</v>
      </c>
      <c r="E7" s="118">
        <v>3</v>
      </c>
      <c r="F7" s="115">
        <f>VLOOKUP(E7,Sheet3!$B$6:$D$14,2)</f>
        <v>3</v>
      </c>
      <c r="G7" s="121">
        <f>VLOOKUP(E7,Sheet3!$B$6:$D$14,3)</f>
        <v>260</v>
      </c>
      <c r="H7" s="118">
        <v>3</v>
      </c>
      <c r="I7" s="115">
        <f>VLOOKUP(H7,Sheet3!$B$6:$D$14,2)</f>
        <v>3</v>
      </c>
      <c r="J7" s="121">
        <f>VLOOKUP(H7,Sheet3!$B$6:$D$14,3)</f>
        <v>260</v>
      </c>
      <c r="K7" s="118">
        <v>3</v>
      </c>
      <c r="L7" s="115">
        <f>VLOOKUP(K7,Sheet3!$B$6:$D$14,2)</f>
        <v>3</v>
      </c>
      <c r="M7" s="121">
        <f>VLOOKUP(K7,Sheet3!$B$6:$D$14,3)</f>
        <v>260</v>
      </c>
      <c r="N7" s="118">
        <v>4</v>
      </c>
      <c r="O7" s="115">
        <f>VLOOKUP(N7,Sheet3!$B$6:$D$14,2)</f>
        <v>3.33</v>
      </c>
      <c r="P7" s="121">
        <f>VLOOKUP(N7,Sheet3!$B$6:$D$14,3)</f>
        <v>290</v>
      </c>
      <c r="Q7" s="118">
        <v>4</v>
      </c>
      <c r="R7" s="115">
        <f>VLOOKUP(Q7,Sheet3!$B$6:$D$14,2)</f>
        <v>3.33</v>
      </c>
      <c r="S7" s="121">
        <f>VLOOKUP(Q7,Sheet3!$B$6:$D$14,3)</f>
        <v>290</v>
      </c>
      <c r="T7" s="118">
        <v>4</v>
      </c>
      <c r="U7" s="115">
        <f>VLOOKUP(T7,Sheet3!$B$6:$D$14,2)</f>
        <v>3.33</v>
      </c>
      <c r="V7" s="121">
        <f>VLOOKUP(T7,Sheet3!$B$6:$D$14,3)</f>
        <v>290</v>
      </c>
    </row>
    <row r="8" spans="1:22" s="117" customFormat="1" x14ac:dyDescent="0.25">
      <c r="A8" s="118">
        <v>3</v>
      </c>
      <c r="B8" s="119" t="s">
        <v>116</v>
      </c>
      <c r="C8" s="120" t="s">
        <v>74</v>
      </c>
      <c r="D8" s="118" t="s">
        <v>14</v>
      </c>
      <c r="E8" s="118">
        <v>3</v>
      </c>
      <c r="F8" s="115">
        <f>VLOOKUP(E8,Sheet3!$B$6:$D$14,2)</f>
        <v>3</v>
      </c>
      <c r="G8" s="121">
        <f>VLOOKUP(E8,Sheet3!$B$6:$D$14,3)</f>
        <v>260</v>
      </c>
      <c r="H8" s="118">
        <v>4</v>
      </c>
      <c r="I8" s="115">
        <f>VLOOKUP(H8,Sheet3!$B$6:$D$14,2)</f>
        <v>3.33</v>
      </c>
      <c r="J8" s="121">
        <f>VLOOKUP(H8,Sheet3!$B$6:$D$14,3)</f>
        <v>290</v>
      </c>
      <c r="K8" s="118">
        <v>4</v>
      </c>
      <c r="L8" s="115">
        <f>VLOOKUP(K8,Sheet3!$B$6:$D$14,2)</f>
        <v>3.33</v>
      </c>
      <c r="M8" s="121">
        <f>VLOOKUP(K8,Sheet3!$B$6:$D$14,3)</f>
        <v>290</v>
      </c>
      <c r="N8" s="118">
        <v>4</v>
      </c>
      <c r="O8" s="115">
        <f>VLOOKUP(N8,Sheet3!$B$6:$D$14,2)</f>
        <v>3.33</v>
      </c>
      <c r="P8" s="121">
        <f>VLOOKUP(N8,Sheet3!$B$6:$D$14,3)</f>
        <v>290</v>
      </c>
      <c r="Q8" s="118">
        <v>5</v>
      </c>
      <c r="R8" s="115">
        <f>VLOOKUP(Q8,Sheet3!$B$6:$D$14,2)</f>
        <v>3.66</v>
      </c>
      <c r="S8" s="121">
        <f>VLOOKUP(Q8,Sheet3!$B$6:$D$14,3)</f>
        <v>290</v>
      </c>
      <c r="T8" s="118">
        <v>5</v>
      </c>
      <c r="U8" s="115">
        <f>VLOOKUP(T8,Sheet3!$B$6:$D$14,2)</f>
        <v>3.66</v>
      </c>
      <c r="V8" s="121">
        <f>VLOOKUP(T8,Sheet3!$B$6:$D$14,3)</f>
        <v>290</v>
      </c>
    </row>
    <row r="9" spans="1:22" s="117" customFormat="1" x14ac:dyDescent="0.25">
      <c r="A9" s="118">
        <v>4</v>
      </c>
      <c r="B9" s="119" t="s">
        <v>102</v>
      </c>
      <c r="C9" s="120" t="s">
        <v>75</v>
      </c>
      <c r="D9" s="118" t="s">
        <v>14</v>
      </c>
      <c r="E9" s="118">
        <v>2</v>
      </c>
      <c r="F9" s="115">
        <f>VLOOKUP(E9,Sheet3!$B$6:$D$14,2)</f>
        <v>2.67</v>
      </c>
      <c r="G9" s="121">
        <f>VLOOKUP(E9,Sheet3!$B$6:$D$14,3)</f>
        <v>260</v>
      </c>
      <c r="H9" s="118">
        <v>3</v>
      </c>
      <c r="I9" s="115">
        <f>VLOOKUP(H9,Sheet3!$B$6:$D$14,2)</f>
        <v>3</v>
      </c>
      <c r="J9" s="121">
        <f>VLOOKUP(H9,Sheet3!$B$6:$D$14,3)</f>
        <v>260</v>
      </c>
      <c r="K9" s="118">
        <v>3</v>
      </c>
      <c r="L9" s="115">
        <f>VLOOKUP(K9,Sheet3!$B$6:$D$14,2)</f>
        <v>3</v>
      </c>
      <c r="M9" s="121">
        <f>VLOOKUP(K9,Sheet3!$B$6:$D$14,3)</f>
        <v>260</v>
      </c>
      <c r="N9" s="118">
        <v>3</v>
      </c>
      <c r="O9" s="115">
        <f>VLOOKUP(N9,Sheet3!$B$6:$D$14,2)</f>
        <v>3</v>
      </c>
      <c r="P9" s="121">
        <f>VLOOKUP(N9,Sheet3!$B$6:$D$14,3)</f>
        <v>260</v>
      </c>
      <c r="Q9" s="118">
        <v>4</v>
      </c>
      <c r="R9" s="115">
        <f>VLOOKUP(Q9,Sheet3!$B$6:$D$14,2)</f>
        <v>3.33</v>
      </c>
      <c r="S9" s="121">
        <f>VLOOKUP(Q9,Sheet3!$B$6:$D$14,3)</f>
        <v>290</v>
      </c>
      <c r="T9" s="118">
        <v>4</v>
      </c>
      <c r="U9" s="115">
        <f>VLOOKUP(T9,Sheet3!$B$6:$D$14,2)</f>
        <v>3.33</v>
      </c>
      <c r="V9" s="121">
        <f>VLOOKUP(T9,Sheet3!$B$6:$D$14,3)</f>
        <v>290</v>
      </c>
    </row>
    <row r="10" spans="1:22" s="117" customFormat="1" x14ac:dyDescent="0.25">
      <c r="A10" s="122">
        <v>5</v>
      </c>
      <c r="B10" s="123" t="s">
        <v>115</v>
      </c>
      <c r="C10" s="124" t="s">
        <v>76</v>
      </c>
      <c r="D10" s="122" t="s">
        <v>119</v>
      </c>
      <c r="E10" s="122">
        <v>5</v>
      </c>
      <c r="F10" s="125">
        <f>VLOOKUP(E10,Sheet3!$B$6:$D$14,2)</f>
        <v>3.66</v>
      </c>
      <c r="G10" s="126">
        <f>VLOOKUP(E10,Sheet3!$B$6:$D$14,3)</f>
        <v>290</v>
      </c>
      <c r="H10" s="122">
        <v>6</v>
      </c>
      <c r="I10" s="125">
        <f>VLOOKUP(H10,Sheet3!$B$6:$D$14,2)</f>
        <v>3.99</v>
      </c>
      <c r="J10" s="126">
        <f>VLOOKUP(H10,Sheet3!$B$6:$D$14,3)</f>
        <v>290</v>
      </c>
      <c r="K10" s="122">
        <v>6</v>
      </c>
      <c r="L10" s="125">
        <f>VLOOKUP(K10,Sheet3!$B$6:$D$14,2)</f>
        <v>3.99</v>
      </c>
      <c r="M10" s="126">
        <f>VLOOKUP(K10,Sheet3!$B$6:$D$14,3)</f>
        <v>290</v>
      </c>
      <c r="N10" s="122">
        <v>6</v>
      </c>
      <c r="O10" s="125">
        <f>VLOOKUP(N10,Sheet3!$B$6:$D$14,2)</f>
        <v>3.99</v>
      </c>
      <c r="P10" s="126">
        <f>VLOOKUP(N10,Sheet3!$B$6:$D$14,3)</f>
        <v>290</v>
      </c>
      <c r="Q10" s="122">
        <v>7</v>
      </c>
      <c r="R10" s="125">
        <f>VLOOKUP(Q10,Sheet3!$B$6:$D$14,2)</f>
        <v>4.32</v>
      </c>
      <c r="S10" s="126">
        <f>VLOOKUP(Q10,Sheet3!$B$6:$D$14,3)</f>
        <v>310</v>
      </c>
      <c r="T10" s="122">
        <v>7</v>
      </c>
      <c r="U10" s="125">
        <f>VLOOKUP(T10,Sheet3!$B$6:$D$14,2)</f>
        <v>4.32</v>
      </c>
      <c r="V10" s="126">
        <f>VLOOKUP(T10,Sheet3!$B$6:$D$14,3)</f>
        <v>310</v>
      </c>
    </row>
    <row r="11" spans="1:22" s="117" customFormat="1" x14ac:dyDescent="0.25">
      <c r="A11" s="122">
        <v>6</v>
      </c>
      <c r="B11" s="123" t="s">
        <v>114</v>
      </c>
      <c r="C11" s="124" t="s">
        <v>77</v>
      </c>
      <c r="D11" s="122" t="s">
        <v>118</v>
      </c>
      <c r="E11" s="122">
        <v>4</v>
      </c>
      <c r="F11" s="125">
        <f>VLOOKUP(E11,Sheet3!$B$6:$D$14,2)</f>
        <v>3.33</v>
      </c>
      <c r="G11" s="126">
        <f>VLOOKUP(E11,Sheet3!$B$6:$D$14,3)</f>
        <v>290</v>
      </c>
      <c r="H11" s="122">
        <v>5</v>
      </c>
      <c r="I11" s="125">
        <f>VLOOKUP(H11,Sheet3!$B$6:$D$14,2)</f>
        <v>3.66</v>
      </c>
      <c r="J11" s="126">
        <f>VLOOKUP(H11,Sheet3!$B$6:$D$14,3)</f>
        <v>290</v>
      </c>
      <c r="K11" s="122">
        <v>5</v>
      </c>
      <c r="L11" s="125">
        <f>VLOOKUP(K11,Sheet3!$B$6:$D$14,2)</f>
        <v>3.66</v>
      </c>
      <c r="M11" s="126">
        <f>VLOOKUP(K11,Sheet3!$B$6:$D$14,3)</f>
        <v>290</v>
      </c>
      <c r="N11" s="122">
        <v>5</v>
      </c>
      <c r="O11" s="125">
        <f>VLOOKUP(N11,Sheet3!$B$6:$D$14,2)</f>
        <v>3.66</v>
      </c>
      <c r="P11" s="126">
        <f>VLOOKUP(N11,Sheet3!$B$6:$D$14,3)</f>
        <v>290</v>
      </c>
      <c r="Q11" s="122">
        <v>6</v>
      </c>
      <c r="R11" s="125">
        <f>VLOOKUP(Q11,Sheet3!$B$6:$D$14,2)</f>
        <v>3.99</v>
      </c>
      <c r="S11" s="126">
        <f>VLOOKUP(Q11,Sheet3!$B$6:$D$14,3)</f>
        <v>290</v>
      </c>
      <c r="T11" s="122">
        <v>6</v>
      </c>
      <c r="U11" s="125">
        <f>VLOOKUP(T11,Sheet3!$B$6:$D$14,2)</f>
        <v>3.99</v>
      </c>
      <c r="V11" s="126">
        <f>VLOOKUP(T11,Sheet3!$B$6:$D$14,3)</f>
        <v>290</v>
      </c>
    </row>
    <row r="12" spans="1:22" s="117" customFormat="1" x14ac:dyDescent="0.25">
      <c r="A12" s="122">
        <v>7</v>
      </c>
      <c r="B12" s="123" t="s">
        <v>113</v>
      </c>
      <c r="C12" s="124" t="s">
        <v>78</v>
      </c>
      <c r="D12" s="122" t="s">
        <v>14</v>
      </c>
      <c r="E12" s="122">
        <v>3</v>
      </c>
      <c r="F12" s="125">
        <f>VLOOKUP(E12,Sheet3!$B$6:$D$14,2)</f>
        <v>3</v>
      </c>
      <c r="G12" s="126">
        <f>VLOOKUP(E12,Sheet3!$B$6:$D$14,3)</f>
        <v>260</v>
      </c>
      <c r="H12" s="122">
        <v>3</v>
      </c>
      <c r="I12" s="125">
        <f>VLOOKUP(H12,Sheet3!$B$6:$D$14,2)</f>
        <v>3</v>
      </c>
      <c r="J12" s="126">
        <f>VLOOKUP(H12,Sheet3!$B$6:$D$14,3)</f>
        <v>260</v>
      </c>
      <c r="K12" s="122">
        <v>3</v>
      </c>
      <c r="L12" s="125">
        <f>VLOOKUP(K12,Sheet3!$B$6:$D$14,2)</f>
        <v>3</v>
      </c>
      <c r="M12" s="126">
        <f>VLOOKUP(K12,Sheet3!$B$6:$D$14,3)</f>
        <v>260</v>
      </c>
      <c r="N12" s="122">
        <v>4</v>
      </c>
      <c r="O12" s="125">
        <f>VLOOKUP(N12,Sheet3!$B$6:$D$14,2)</f>
        <v>3.33</v>
      </c>
      <c r="P12" s="126">
        <f>VLOOKUP(N12,Sheet3!$B$6:$D$14,3)</f>
        <v>290</v>
      </c>
      <c r="Q12" s="122">
        <v>4</v>
      </c>
      <c r="R12" s="125">
        <f>VLOOKUP(Q12,Sheet3!$B$6:$D$14,2)</f>
        <v>3.33</v>
      </c>
      <c r="S12" s="126">
        <f>VLOOKUP(Q12,Sheet3!$B$6:$D$14,3)</f>
        <v>290</v>
      </c>
      <c r="T12" s="122">
        <v>4</v>
      </c>
      <c r="U12" s="125">
        <f>VLOOKUP(T12,Sheet3!$B$6:$D$14,2)</f>
        <v>3.33</v>
      </c>
      <c r="V12" s="126">
        <f>VLOOKUP(T12,Sheet3!$B$6:$D$14,3)</f>
        <v>290</v>
      </c>
    </row>
    <row r="13" spans="1:22" s="117" customFormat="1" x14ac:dyDescent="0.25">
      <c r="A13" s="122">
        <v>8</v>
      </c>
      <c r="B13" s="123" t="s">
        <v>112</v>
      </c>
      <c r="C13" s="124" t="s">
        <v>79</v>
      </c>
      <c r="D13" s="122" t="s">
        <v>14</v>
      </c>
      <c r="E13" s="122">
        <v>3</v>
      </c>
      <c r="F13" s="125">
        <f>VLOOKUP(E13,Sheet3!$B$6:$D$14,2)</f>
        <v>3</v>
      </c>
      <c r="G13" s="126">
        <f>VLOOKUP(E13,Sheet3!$B$6:$D$14,3)</f>
        <v>260</v>
      </c>
      <c r="H13" s="122">
        <v>3</v>
      </c>
      <c r="I13" s="125">
        <f>VLOOKUP(H13,Sheet3!$B$6:$D$14,2)</f>
        <v>3</v>
      </c>
      <c r="J13" s="126">
        <f>VLOOKUP(H13,Sheet3!$B$6:$D$14,3)</f>
        <v>260</v>
      </c>
      <c r="K13" s="122">
        <v>3</v>
      </c>
      <c r="L13" s="125">
        <f>VLOOKUP(K13,Sheet3!$B$6:$D$14,2)</f>
        <v>3</v>
      </c>
      <c r="M13" s="126">
        <f>VLOOKUP(K13,Sheet3!$B$6:$D$14,3)</f>
        <v>260</v>
      </c>
      <c r="N13" s="122">
        <v>4</v>
      </c>
      <c r="O13" s="125">
        <f>VLOOKUP(N13,Sheet3!$B$6:$D$14,2)</f>
        <v>3.33</v>
      </c>
      <c r="P13" s="126">
        <f>VLOOKUP(N13,Sheet3!$B$6:$D$14,3)</f>
        <v>290</v>
      </c>
      <c r="Q13" s="122">
        <v>4</v>
      </c>
      <c r="R13" s="125">
        <f>VLOOKUP(Q13,Sheet3!$B$6:$D$14,2)</f>
        <v>3.33</v>
      </c>
      <c r="S13" s="126">
        <f>VLOOKUP(Q13,Sheet3!$B$6:$D$14,3)</f>
        <v>290</v>
      </c>
      <c r="T13" s="122">
        <v>4</v>
      </c>
      <c r="U13" s="125">
        <f>VLOOKUP(T13,Sheet3!$B$6:$D$14,2)</f>
        <v>3.33</v>
      </c>
      <c r="V13" s="126">
        <f>VLOOKUP(T13,Sheet3!$B$6:$D$14,3)</f>
        <v>290</v>
      </c>
    </row>
    <row r="14" spans="1:22" s="117" customFormat="1" x14ac:dyDescent="0.25">
      <c r="A14" s="122">
        <v>9</v>
      </c>
      <c r="B14" s="123" t="s">
        <v>111</v>
      </c>
      <c r="C14" s="124" t="s">
        <v>80</v>
      </c>
      <c r="D14" s="122" t="s">
        <v>14</v>
      </c>
      <c r="E14" s="122">
        <v>3</v>
      </c>
      <c r="F14" s="125">
        <f>VLOOKUP(E14,Sheet3!$B$6:$D$14,2)</f>
        <v>3</v>
      </c>
      <c r="G14" s="126">
        <f>VLOOKUP(E14,Sheet3!$B$6:$D$14,3)</f>
        <v>260</v>
      </c>
      <c r="H14" s="122">
        <v>3</v>
      </c>
      <c r="I14" s="125">
        <f>VLOOKUP(H14,Sheet3!$B$6:$D$14,2)</f>
        <v>3</v>
      </c>
      <c r="J14" s="126">
        <f>VLOOKUP(H14,Sheet3!$B$6:$D$14,3)</f>
        <v>260</v>
      </c>
      <c r="K14" s="122">
        <v>4</v>
      </c>
      <c r="L14" s="125">
        <f>VLOOKUP(K14,Sheet3!$B$6:$D$14,2)</f>
        <v>3.33</v>
      </c>
      <c r="M14" s="126">
        <f>VLOOKUP(K14,Sheet3!$B$6:$D$14,3)</f>
        <v>290</v>
      </c>
      <c r="N14" s="122">
        <v>4</v>
      </c>
      <c r="O14" s="125">
        <f>VLOOKUP(N14,Sheet3!$B$6:$D$14,2)</f>
        <v>3.33</v>
      </c>
      <c r="P14" s="126">
        <f>VLOOKUP(N14,Sheet3!$B$6:$D$14,3)</f>
        <v>290</v>
      </c>
      <c r="Q14" s="122">
        <v>4</v>
      </c>
      <c r="R14" s="125">
        <f>VLOOKUP(Q14,Sheet3!$B$6:$D$14,2)</f>
        <v>3.33</v>
      </c>
      <c r="S14" s="126">
        <f>VLOOKUP(Q14,Sheet3!$B$6:$D$14,3)</f>
        <v>290</v>
      </c>
      <c r="T14" s="122">
        <v>4</v>
      </c>
      <c r="U14" s="125">
        <f>VLOOKUP(T14,Sheet3!$B$6:$D$14,2)</f>
        <v>3.33</v>
      </c>
      <c r="V14" s="126">
        <f>VLOOKUP(T14,Sheet3!$B$6:$D$14,3)</f>
        <v>290</v>
      </c>
    </row>
    <row r="15" spans="1:22" s="117" customFormat="1" x14ac:dyDescent="0.25">
      <c r="A15" s="118">
        <v>10</v>
      </c>
      <c r="B15" s="119" t="s">
        <v>110</v>
      </c>
      <c r="C15" s="120" t="s">
        <v>81</v>
      </c>
      <c r="D15" s="118" t="s">
        <v>118</v>
      </c>
      <c r="E15" s="118">
        <v>3</v>
      </c>
      <c r="F15" s="115">
        <f>VLOOKUP(E15,Sheet3!$B$6:$D$14,2)</f>
        <v>3</v>
      </c>
      <c r="G15" s="121">
        <f>VLOOKUP(E15,Sheet3!$B$6:$D$14,3)</f>
        <v>260</v>
      </c>
      <c r="H15" s="118">
        <v>3</v>
      </c>
      <c r="I15" s="115">
        <f>VLOOKUP(H15,Sheet3!$B$6:$D$14,2)</f>
        <v>3</v>
      </c>
      <c r="J15" s="121">
        <f>VLOOKUP(H15,Sheet3!$B$6:$D$14,3)</f>
        <v>260</v>
      </c>
      <c r="K15" s="118">
        <v>4</v>
      </c>
      <c r="L15" s="115">
        <f>VLOOKUP(K15,Sheet3!$B$6:$D$14,2)</f>
        <v>3.33</v>
      </c>
      <c r="M15" s="121">
        <f>VLOOKUP(K15,Sheet3!$B$6:$D$14,3)</f>
        <v>290</v>
      </c>
      <c r="N15" s="118">
        <v>4</v>
      </c>
      <c r="O15" s="115">
        <f>VLOOKUP(N15,Sheet3!$B$6:$D$14,2)</f>
        <v>3.33</v>
      </c>
      <c r="P15" s="121">
        <f>VLOOKUP(N15,Sheet3!$B$6:$D$14,3)</f>
        <v>290</v>
      </c>
      <c r="Q15" s="118">
        <v>4</v>
      </c>
      <c r="R15" s="115">
        <f>VLOOKUP(Q15,Sheet3!$B$6:$D$14,2)</f>
        <v>3.33</v>
      </c>
      <c r="S15" s="121">
        <f>VLOOKUP(Q15,Sheet3!$B$6:$D$14,3)</f>
        <v>290</v>
      </c>
      <c r="T15" s="118">
        <v>5</v>
      </c>
      <c r="U15" s="115">
        <f>VLOOKUP(T15,Sheet3!$B$6:$D$14,2)</f>
        <v>3.66</v>
      </c>
      <c r="V15" s="121">
        <f>VLOOKUP(T15,Sheet3!$B$6:$D$14,3)</f>
        <v>290</v>
      </c>
    </row>
    <row r="16" spans="1:22" s="117" customFormat="1" x14ac:dyDescent="0.25">
      <c r="A16" s="118">
        <v>11</v>
      </c>
      <c r="B16" s="119" t="s">
        <v>109</v>
      </c>
      <c r="C16" s="120" t="s">
        <v>82</v>
      </c>
      <c r="D16" s="118" t="s">
        <v>14</v>
      </c>
      <c r="E16" s="118">
        <v>4</v>
      </c>
      <c r="F16" s="115">
        <f>VLOOKUP(E16,Sheet3!$B$6:$D$14,2)</f>
        <v>3.33</v>
      </c>
      <c r="G16" s="121">
        <f>VLOOKUP(E16,Sheet3!$B$6:$D$14,3)</f>
        <v>290</v>
      </c>
      <c r="H16" s="118">
        <v>4</v>
      </c>
      <c r="I16" s="115">
        <f>VLOOKUP(H16,Sheet3!$B$6:$D$14,2)</f>
        <v>3.33</v>
      </c>
      <c r="J16" s="121">
        <f>VLOOKUP(H16,Sheet3!$B$6:$D$14,3)</f>
        <v>290</v>
      </c>
      <c r="K16" s="118">
        <v>4</v>
      </c>
      <c r="L16" s="115">
        <f>VLOOKUP(K16,Sheet3!$B$6:$D$14,2)</f>
        <v>3.33</v>
      </c>
      <c r="M16" s="121">
        <f>VLOOKUP(K16,Sheet3!$B$6:$D$14,3)</f>
        <v>290</v>
      </c>
      <c r="N16" s="118">
        <v>5</v>
      </c>
      <c r="O16" s="115">
        <f>VLOOKUP(N16,Sheet3!$B$6:$D$14,2)</f>
        <v>3.66</v>
      </c>
      <c r="P16" s="121">
        <f>VLOOKUP(N16,Sheet3!$B$6:$D$14,3)</f>
        <v>290</v>
      </c>
      <c r="Q16" s="118">
        <v>5</v>
      </c>
      <c r="R16" s="115">
        <f>VLOOKUP(Q16,Sheet3!$B$6:$D$14,2)</f>
        <v>3.66</v>
      </c>
      <c r="S16" s="121">
        <f>VLOOKUP(Q16,Sheet3!$B$6:$D$14,3)</f>
        <v>290</v>
      </c>
      <c r="T16" s="118">
        <v>5</v>
      </c>
      <c r="U16" s="115">
        <f>VLOOKUP(T16,Sheet3!$B$6:$D$14,2)</f>
        <v>3.66</v>
      </c>
      <c r="V16" s="121">
        <f>VLOOKUP(T16,Sheet3!$B$6:$D$14,3)</f>
        <v>290</v>
      </c>
    </row>
    <row r="17" spans="1:22" s="117" customFormat="1" x14ac:dyDescent="0.25">
      <c r="A17" s="118">
        <v>12</v>
      </c>
      <c r="B17" s="119" t="s">
        <v>108</v>
      </c>
      <c r="C17" s="120" t="s">
        <v>83</v>
      </c>
      <c r="D17" s="118" t="s">
        <v>14</v>
      </c>
      <c r="E17" s="118">
        <v>4</v>
      </c>
      <c r="F17" s="115">
        <f>VLOOKUP(E17,Sheet3!$B$6:$D$14,2)</f>
        <v>3.33</v>
      </c>
      <c r="G17" s="121">
        <f>VLOOKUP(E17,Sheet3!$B$6:$D$14,3)</f>
        <v>290</v>
      </c>
      <c r="H17" s="118">
        <v>4</v>
      </c>
      <c r="I17" s="115">
        <f>VLOOKUP(H17,Sheet3!$B$6:$D$14,2)</f>
        <v>3.33</v>
      </c>
      <c r="J17" s="121">
        <f>VLOOKUP(H17,Sheet3!$B$6:$D$14,3)</f>
        <v>290</v>
      </c>
      <c r="K17" s="118">
        <v>4</v>
      </c>
      <c r="L17" s="115">
        <f>VLOOKUP(K17,Sheet3!$B$6:$D$14,2)</f>
        <v>3.33</v>
      </c>
      <c r="M17" s="121">
        <f>VLOOKUP(K17,Sheet3!$B$6:$D$14,3)</f>
        <v>290</v>
      </c>
      <c r="N17" s="118">
        <v>5</v>
      </c>
      <c r="O17" s="115">
        <f>VLOOKUP(N17,Sheet3!$B$6:$D$14,2)</f>
        <v>3.66</v>
      </c>
      <c r="P17" s="121">
        <f>VLOOKUP(N17,Sheet3!$B$6:$D$14,3)</f>
        <v>290</v>
      </c>
      <c r="Q17" s="118">
        <v>5</v>
      </c>
      <c r="R17" s="115">
        <f>VLOOKUP(Q17,Sheet3!$B$6:$D$14,2)</f>
        <v>3.66</v>
      </c>
      <c r="S17" s="121">
        <f>VLOOKUP(Q17,Sheet3!$B$6:$D$14,3)</f>
        <v>290</v>
      </c>
      <c r="T17" s="118">
        <v>5</v>
      </c>
      <c r="U17" s="115">
        <f>VLOOKUP(T17,Sheet3!$B$6:$D$14,2)</f>
        <v>3.66</v>
      </c>
      <c r="V17" s="121">
        <f>VLOOKUP(T17,Sheet3!$B$6:$D$14,3)</f>
        <v>290</v>
      </c>
    </row>
    <row r="18" spans="1:22" s="117" customFormat="1" x14ac:dyDescent="0.25">
      <c r="A18" s="118">
        <v>13</v>
      </c>
      <c r="B18" s="119" t="s">
        <v>107</v>
      </c>
      <c r="C18" s="120" t="s">
        <v>84</v>
      </c>
      <c r="D18" s="118" t="s">
        <v>14</v>
      </c>
      <c r="E18" s="118">
        <v>3</v>
      </c>
      <c r="F18" s="115">
        <f>VLOOKUP(E18,Sheet3!$B$6:$D$14,2)</f>
        <v>3</v>
      </c>
      <c r="G18" s="121">
        <f>VLOOKUP(E18,Sheet3!$B$6:$D$14,3)</f>
        <v>260</v>
      </c>
      <c r="H18" s="118">
        <v>3</v>
      </c>
      <c r="I18" s="115">
        <f>VLOOKUP(H18,Sheet3!$B$6:$D$14,2)</f>
        <v>3</v>
      </c>
      <c r="J18" s="121">
        <f>VLOOKUP(H18,Sheet3!$B$6:$D$14,3)</f>
        <v>260</v>
      </c>
      <c r="K18" s="118">
        <v>3</v>
      </c>
      <c r="L18" s="115">
        <f>VLOOKUP(K18,Sheet3!$B$6:$D$14,2)</f>
        <v>3</v>
      </c>
      <c r="M18" s="121">
        <f>VLOOKUP(K18,Sheet3!$B$6:$D$14,3)</f>
        <v>260</v>
      </c>
      <c r="N18" s="118">
        <v>4</v>
      </c>
      <c r="O18" s="115">
        <f>VLOOKUP(N18,Sheet3!$B$6:$D$14,2)</f>
        <v>3.33</v>
      </c>
      <c r="P18" s="121">
        <f>VLOOKUP(N18,Sheet3!$B$6:$D$14,3)</f>
        <v>290</v>
      </c>
      <c r="Q18" s="118">
        <v>4</v>
      </c>
      <c r="R18" s="115">
        <f>VLOOKUP(Q18,Sheet3!$B$6:$D$14,2)</f>
        <v>3.33</v>
      </c>
      <c r="S18" s="121">
        <f>VLOOKUP(Q18,Sheet3!$B$6:$D$14,3)</f>
        <v>290</v>
      </c>
      <c r="T18" s="118">
        <v>4</v>
      </c>
      <c r="U18" s="115">
        <f>VLOOKUP(T18,Sheet3!$B$6:$D$14,2)</f>
        <v>3.33</v>
      </c>
      <c r="V18" s="121">
        <f>VLOOKUP(T18,Sheet3!$B$6:$D$14,3)</f>
        <v>290</v>
      </c>
    </row>
    <row r="19" spans="1:22" s="117" customFormat="1" x14ac:dyDescent="0.25">
      <c r="A19" s="118">
        <v>14</v>
      </c>
      <c r="B19" s="119" t="s">
        <v>106</v>
      </c>
      <c r="C19" s="120" t="s">
        <v>85</v>
      </c>
      <c r="D19" s="118" t="s">
        <v>14</v>
      </c>
      <c r="E19" s="118">
        <v>3</v>
      </c>
      <c r="F19" s="115">
        <f>VLOOKUP(E19,Sheet3!$B$6:$D$14,2)</f>
        <v>3</v>
      </c>
      <c r="G19" s="121">
        <f>VLOOKUP(E19,Sheet3!$B$6:$D$14,3)</f>
        <v>260</v>
      </c>
      <c r="H19" s="118">
        <v>3</v>
      </c>
      <c r="I19" s="115">
        <f>VLOOKUP(H19,Sheet3!$B$6:$D$14,2)</f>
        <v>3</v>
      </c>
      <c r="J19" s="121">
        <f>VLOOKUP(H19,Sheet3!$B$6:$D$14,3)</f>
        <v>260</v>
      </c>
      <c r="K19" s="118">
        <v>3</v>
      </c>
      <c r="L19" s="115">
        <f>VLOOKUP(K19,Sheet3!$B$6:$D$14,2)</f>
        <v>3</v>
      </c>
      <c r="M19" s="121">
        <f>VLOOKUP(K19,Sheet3!$B$6:$D$14,3)</f>
        <v>260</v>
      </c>
      <c r="N19" s="118">
        <v>4</v>
      </c>
      <c r="O19" s="115">
        <f>VLOOKUP(N19,Sheet3!$B$6:$D$14,2)</f>
        <v>3.33</v>
      </c>
      <c r="P19" s="121">
        <f>VLOOKUP(N19,Sheet3!$B$6:$D$14,3)</f>
        <v>290</v>
      </c>
      <c r="Q19" s="118">
        <v>4</v>
      </c>
      <c r="R19" s="115">
        <f>VLOOKUP(Q19,Sheet3!$B$6:$D$14,2)</f>
        <v>3.33</v>
      </c>
      <c r="S19" s="121">
        <f>VLOOKUP(Q19,Sheet3!$B$6:$D$14,3)</f>
        <v>290</v>
      </c>
      <c r="T19" s="118">
        <v>4</v>
      </c>
      <c r="U19" s="115">
        <f>VLOOKUP(T19,Sheet3!$B$6:$D$14,2)</f>
        <v>3.33</v>
      </c>
      <c r="V19" s="121">
        <f>VLOOKUP(T19,Sheet3!$B$6:$D$14,3)</f>
        <v>290</v>
      </c>
    </row>
    <row r="20" spans="1:22" s="117" customFormat="1" x14ac:dyDescent="0.25">
      <c r="A20" s="118">
        <v>15</v>
      </c>
      <c r="B20" s="119" t="s">
        <v>105</v>
      </c>
      <c r="C20" s="120" t="s">
        <v>86</v>
      </c>
      <c r="D20" s="118" t="s">
        <v>120</v>
      </c>
      <c r="E20" s="118">
        <v>2</v>
      </c>
      <c r="F20" s="115">
        <f>VLOOKUP(E20,Sheet3!$B$6:$D$14,2)</f>
        <v>2.67</v>
      </c>
      <c r="G20" s="121">
        <f>VLOOKUP(E20,Sheet3!$B$6:$D$14,3)</f>
        <v>260</v>
      </c>
      <c r="H20" s="118">
        <v>3</v>
      </c>
      <c r="I20" s="115">
        <f>VLOOKUP(H20,Sheet3!$B$6:$D$14,2)</f>
        <v>3</v>
      </c>
      <c r="J20" s="121">
        <f>VLOOKUP(H20,Sheet3!$B$6:$D$14,3)</f>
        <v>260</v>
      </c>
      <c r="K20" s="118">
        <v>3</v>
      </c>
      <c r="L20" s="115">
        <f>VLOOKUP(K20,Sheet3!$B$6:$D$14,2)</f>
        <v>3</v>
      </c>
      <c r="M20" s="121">
        <f>VLOOKUP(K20,Sheet3!$B$6:$D$14,3)</f>
        <v>260</v>
      </c>
      <c r="N20" s="118">
        <v>3</v>
      </c>
      <c r="O20" s="115">
        <f>VLOOKUP(N20,Sheet3!$B$6:$D$14,2)</f>
        <v>3</v>
      </c>
      <c r="P20" s="121">
        <f>VLOOKUP(N20,Sheet3!$B$6:$D$14,3)</f>
        <v>260</v>
      </c>
      <c r="Q20" s="118">
        <v>4</v>
      </c>
      <c r="R20" s="115">
        <f>VLOOKUP(Q20,Sheet3!$B$6:$D$14,2)</f>
        <v>3.33</v>
      </c>
      <c r="S20" s="121">
        <f>VLOOKUP(Q20,Sheet3!$B$6:$D$14,3)</f>
        <v>290</v>
      </c>
      <c r="T20" s="118">
        <v>4</v>
      </c>
      <c r="U20" s="115">
        <f>VLOOKUP(T20,Sheet3!$B$6:$D$14,2)</f>
        <v>3.33</v>
      </c>
      <c r="V20" s="121">
        <f>VLOOKUP(T20,Sheet3!$B$6:$D$14,3)</f>
        <v>290</v>
      </c>
    </row>
    <row r="21" spans="1:22" s="117" customFormat="1" x14ac:dyDescent="0.25">
      <c r="A21" s="118">
        <v>16</v>
      </c>
      <c r="B21" s="119" t="s">
        <v>104</v>
      </c>
      <c r="C21" s="120" t="s">
        <v>87</v>
      </c>
      <c r="D21" s="118" t="s">
        <v>14</v>
      </c>
      <c r="E21" s="118">
        <v>2</v>
      </c>
      <c r="F21" s="115">
        <f>VLOOKUP(E21,Sheet3!$B$6:$D$14,2)</f>
        <v>2.67</v>
      </c>
      <c r="G21" s="121">
        <f>VLOOKUP(E21,Sheet3!$B$6:$D$14,3)</f>
        <v>260</v>
      </c>
      <c r="H21" s="118">
        <v>2</v>
      </c>
      <c r="I21" s="115">
        <f>VLOOKUP(H21,Sheet3!$B$6:$D$14,2)</f>
        <v>2.67</v>
      </c>
      <c r="J21" s="121">
        <f>VLOOKUP(H21,Sheet3!$B$6:$D$14,3)</f>
        <v>260</v>
      </c>
      <c r="K21" s="118">
        <v>2</v>
      </c>
      <c r="L21" s="115">
        <f>VLOOKUP(K21,Sheet3!$B$6:$D$14,2)</f>
        <v>2.67</v>
      </c>
      <c r="M21" s="121">
        <f>VLOOKUP(K21,Sheet3!$B$6:$D$14,3)</f>
        <v>260</v>
      </c>
      <c r="N21" s="118">
        <v>3</v>
      </c>
      <c r="O21" s="115">
        <f>VLOOKUP(N21,Sheet3!$B$6:$D$14,2)</f>
        <v>3</v>
      </c>
      <c r="P21" s="121">
        <f>VLOOKUP(N21,Sheet3!$B$6:$D$14,3)</f>
        <v>260</v>
      </c>
      <c r="Q21" s="118">
        <v>3</v>
      </c>
      <c r="R21" s="115">
        <f>VLOOKUP(Q21,Sheet3!$B$6:$D$14,2)</f>
        <v>3</v>
      </c>
      <c r="S21" s="121">
        <f>VLOOKUP(Q21,Sheet3!$B$6:$D$14,3)</f>
        <v>260</v>
      </c>
      <c r="T21" s="118">
        <v>3</v>
      </c>
      <c r="U21" s="115">
        <f>VLOOKUP(T21,Sheet3!$B$6:$D$14,2)</f>
        <v>3</v>
      </c>
      <c r="V21" s="121">
        <f>VLOOKUP(T21,Sheet3!$B$6:$D$14,3)</f>
        <v>260</v>
      </c>
    </row>
    <row r="22" spans="1:22" s="117" customFormat="1" x14ac:dyDescent="0.25">
      <c r="A22" s="122">
        <v>17</v>
      </c>
      <c r="B22" s="123" t="s">
        <v>103</v>
      </c>
      <c r="C22" s="124" t="s">
        <v>88</v>
      </c>
      <c r="D22" s="122" t="s">
        <v>118</v>
      </c>
      <c r="E22" s="122">
        <v>3</v>
      </c>
      <c r="F22" s="125">
        <f>VLOOKUP(E22,Sheet3!$B$6:$D$14,2)</f>
        <v>3</v>
      </c>
      <c r="G22" s="126">
        <f>VLOOKUP(E22,Sheet3!$B$6:$D$14,3)</f>
        <v>260</v>
      </c>
      <c r="H22" s="122">
        <v>4</v>
      </c>
      <c r="I22" s="125">
        <f>VLOOKUP(H22,Sheet3!$B$6:$D$14,2)</f>
        <v>3.33</v>
      </c>
      <c r="J22" s="126">
        <f>VLOOKUP(H22,Sheet3!$B$6:$D$14,3)</f>
        <v>290</v>
      </c>
      <c r="K22" s="122">
        <v>4</v>
      </c>
      <c r="L22" s="125">
        <f>VLOOKUP(K22,Sheet3!$B$6:$D$14,2)</f>
        <v>3.33</v>
      </c>
      <c r="M22" s="126">
        <f>VLOOKUP(K22,Sheet3!$B$6:$D$14,3)</f>
        <v>290</v>
      </c>
      <c r="N22" s="122">
        <v>4</v>
      </c>
      <c r="O22" s="125">
        <f>VLOOKUP(N22,Sheet3!$B$6:$D$14,2)</f>
        <v>3.33</v>
      </c>
      <c r="P22" s="126">
        <f>VLOOKUP(N22,Sheet3!$B$6:$D$14,3)</f>
        <v>290</v>
      </c>
      <c r="Q22" s="122">
        <v>5</v>
      </c>
      <c r="R22" s="125">
        <f>VLOOKUP(Q22,Sheet3!$B$6:$D$14,2)</f>
        <v>3.66</v>
      </c>
      <c r="S22" s="126">
        <f>VLOOKUP(Q22,Sheet3!$B$6:$D$14,3)</f>
        <v>290</v>
      </c>
      <c r="T22" s="122">
        <v>5</v>
      </c>
      <c r="U22" s="125">
        <f>VLOOKUP(T22,Sheet3!$B$6:$D$14,2)</f>
        <v>3.66</v>
      </c>
      <c r="V22" s="126">
        <f>VLOOKUP(T22,Sheet3!$B$6:$D$14,3)</f>
        <v>290</v>
      </c>
    </row>
    <row r="23" spans="1:22" s="117" customFormat="1" x14ac:dyDescent="0.25">
      <c r="A23" s="122">
        <v>18</v>
      </c>
      <c r="B23" s="123" t="s">
        <v>102</v>
      </c>
      <c r="C23" s="124" t="s">
        <v>89</v>
      </c>
      <c r="D23" s="122" t="s">
        <v>14</v>
      </c>
      <c r="E23" s="122">
        <v>2</v>
      </c>
      <c r="F23" s="125">
        <f>VLOOKUP(E23,Sheet3!$B$6:$D$14,2)</f>
        <v>2.67</v>
      </c>
      <c r="G23" s="126">
        <f>VLOOKUP(E23,Sheet3!$B$6:$D$14,3)</f>
        <v>260</v>
      </c>
      <c r="H23" s="122">
        <v>3</v>
      </c>
      <c r="I23" s="125">
        <f>VLOOKUP(H23,Sheet3!$B$6:$D$14,2)</f>
        <v>3</v>
      </c>
      <c r="J23" s="126">
        <f>VLOOKUP(H23,Sheet3!$B$6:$D$14,3)</f>
        <v>260</v>
      </c>
      <c r="K23" s="122">
        <v>3</v>
      </c>
      <c r="L23" s="125">
        <f>VLOOKUP(K23,Sheet3!$B$6:$D$14,2)</f>
        <v>3</v>
      </c>
      <c r="M23" s="126">
        <f>VLOOKUP(K23,Sheet3!$B$6:$D$14,3)</f>
        <v>260</v>
      </c>
      <c r="N23" s="122">
        <v>3</v>
      </c>
      <c r="O23" s="125">
        <f>VLOOKUP(N23,Sheet3!$B$6:$D$14,2)</f>
        <v>3</v>
      </c>
      <c r="P23" s="126">
        <f>VLOOKUP(N23,Sheet3!$B$6:$D$14,3)</f>
        <v>260</v>
      </c>
      <c r="Q23" s="122">
        <v>4</v>
      </c>
      <c r="R23" s="125">
        <f>VLOOKUP(Q23,Sheet3!$B$6:$D$14,2)</f>
        <v>3.33</v>
      </c>
      <c r="S23" s="126">
        <f>VLOOKUP(Q23,Sheet3!$B$6:$D$14,3)</f>
        <v>290</v>
      </c>
      <c r="T23" s="122">
        <v>4</v>
      </c>
      <c r="U23" s="125">
        <f>VLOOKUP(T23,Sheet3!$B$6:$D$14,2)</f>
        <v>3.33</v>
      </c>
      <c r="V23" s="126">
        <f>VLOOKUP(T23,Sheet3!$B$6:$D$14,3)</f>
        <v>290</v>
      </c>
    </row>
    <row r="24" spans="1:22" s="117" customFormat="1" x14ac:dyDescent="0.25">
      <c r="A24" s="122">
        <v>19</v>
      </c>
      <c r="B24" s="123" t="s">
        <v>101</v>
      </c>
      <c r="C24" s="124" t="s">
        <v>90</v>
      </c>
      <c r="D24" s="122" t="s">
        <v>14</v>
      </c>
      <c r="E24" s="122">
        <v>3</v>
      </c>
      <c r="F24" s="125">
        <f>VLOOKUP(E24,Sheet3!$B$6:$D$14,2)</f>
        <v>3</v>
      </c>
      <c r="G24" s="126">
        <f>VLOOKUP(E24,Sheet3!$B$6:$D$14,3)</f>
        <v>260</v>
      </c>
      <c r="H24" s="122">
        <v>3</v>
      </c>
      <c r="I24" s="125">
        <f>VLOOKUP(H24,Sheet3!$B$6:$D$14,2)</f>
        <v>3</v>
      </c>
      <c r="J24" s="126">
        <f>VLOOKUP(H24,Sheet3!$B$6:$D$14,3)</f>
        <v>260</v>
      </c>
      <c r="K24" s="122">
        <v>3</v>
      </c>
      <c r="L24" s="125">
        <f>VLOOKUP(K24,Sheet3!$B$6:$D$14,2)</f>
        <v>3</v>
      </c>
      <c r="M24" s="126">
        <f>VLOOKUP(K24,Sheet3!$B$6:$D$14,3)</f>
        <v>260</v>
      </c>
      <c r="N24" s="122">
        <v>4</v>
      </c>
      <c r="O24" s="125">
        <f>VLOOKUP(N24,Sheet3!$B$6:$D$14,2)</f>
        <v>3.33</v>
      </c>
      <c r="P24" s="126">
        <f>VLOOKUP(N24,Sheet3!$B$6:$D$14,3)</f>
        <v>290</v>
      </c>
      <c r="Q24" s="122">
        <v>4</v>
      </c>
      <c r="R24" s="125">
        <f>VLOOKUP(Q24,Sheet3!$B$6:$D$14,2)</f>
        <v>3.33</v>
      </c>
      <c r="S24" s="126">
        <f>VLOOKUP(Q24,Sheet3!$B$6:$D$14,3)</f>
        <v>290</v>
      </c>
      <c r="T24" s="122">
        <v>4</v>
      </c>
      <c r="U24" s="125">
        <f>VLOOKUP(T24,Sheet3!$B$6:$D$14,2)</f>
        <v>3.33</v>
      </c>
      <c r="V24" s="126">
        <f>VLOOKUP(T24,Sheet3!$B$6:$D$14,3)</f>
        <v>290</v>
      </c>
    </row>
    <row r="25" spans="1:22" s="117" customFormat="1" x14ac:dyDescent="0.25">
      <c r="A25" s="122">
        <v>20</v>
      </c>
      <c r="B25" s="123" t="s">
        <v>100</v>
      </c>
      <c r="C25" s="124" t="s">
        <v>91</v>
      </c>
      <c r="D25" s="122" t="s">
        <v>14</v>
      </c>
      <c r="E25" s="122">
        <v>3</v>
      </c>
      <c r="F25" s="125">
        <f>VLOOKUP(E25,Sheet3!$B$6:$D$14,2)</f>
        <v>3</v>
      </c>
      <c r="G25" s="126">
        <f>VLOOKUP(E25,Sheet3!$B$6:$D$14,3)</f>
        <v>260</v>
      </c>
      <c r="H25" s="122">
        <v>3</v>
      </c>
      <c r="I25" s="125">
        <f>VLOOKUP(H25,Sheet3!$B$6:$D$14,2)</f>
        <v>3</v>
      </c>
      <c r="J25" s="126">
        <f>VLOOKUP(H25,Sheet3!$B$6:$D$14,3)</f>
        <v>260</v>
      </c>
      <c r="K25" s="122">
        <v>3</v>
      </c>
      <c r="L25" s="125">
        <f>VLOOKUP(K25,Sheet3!$B$6:$D$14,2)</f>
        <v>3</v>
      </c>
      <c r="M25" s="126">
        <f>VLOOKUP(K25,Sheet3!$B$6:$D$14,3)</f>
        <v>260</v>
      </c>
      <c r="N25" s="122">
        <v>4</v>
      </c>
      <c r="O25" s="125">
        <f>VLOOKUP(N25,Sheet3!$B$6:$D$14,2)</f>
        <v>3.33</v>
      </c>
      <c r="P25" s="126">
        <f>VLOOKUP(N25,Sheet3!$B$6:$D$14,3)</f>
        <v>290</v>
      </c>
      <c r="Q25" s="122">
        <v>4</v>
      </c>
      <c r="R25" s="125">
        <f>VLOOKUP(Q25,Sheet3!$B$6:$D$14,2)</f>
        <v>3.33</v>
      </c>
      <c r="S25" s="126">
        <f>VLOOKUP(Q25,Sheet3!$B$6:$D$14,3)</f>
        <v>290</v>
      </c>
      <c r="T25" s="122">
        <v>4</v>
      </c>
      <c r="U25" s="125">
        <f>VLOOKUP(T25,Sheet3!$B$6:$D$14,2)</f>
        <v>3.33</v>
      </c>
      <c r="V25" s="126">
        <f>VLOOKUP(T25,Sheet3!$B$6:$D$14,3)</f>
        <v>290</v>
      </c>
    </row>
    <row r="26" spans="1:22" s="117" customFormat="1" x14ac:dyDescent="0.25">
      <c r="A26" s="122">
        <v>21</v>
      </c>
      <c r="B26" s="123" t="s">
        <v>99</v>
      </c>
      <c r="C26" s="124" t="s">
        <v>92</v>
      </c>
      <c r="D26" s="122" t="s">
        <v>14</v>
      </c>
      <c r="E26" s="122">
        <v>4</v>
      </c>
      <c r="F26" s="125">
        <f>VLOOKUP(E26,Sheet3!$B$6:$D$14,2)</f>
        <v>3.33</v>
      </c>
      <c r="G26" s="126">
        <f>VLOOKUP(E26,Sheet3!$B$6:$D$14,3)</f>
        <v>290</v>
      </c>
      <c r="H26" s="122">
        <v>4</v>
      </c>
      <c r="I26" s="125">
        <f>VLOOKUP(H26,Sheet3!$B$6:$D$14,2)</f>
        <v>3.33</v>
      </c>
      <c r="J26" s="126">
        <f>VLOOKUP(H26,Sheet3!$B$6:$D$14,3)</f>
        <v>290</v>
      </c>
      <c r="K26" s="122">
        <v>4</v>
      </c>
      <c r="L26" s="125">
        <f>VLOOKUP(K26,Sheet3!$B$6:$D$14,2)</f>
        <v>3.33</v>
      </c>
      <c r="M26" s="126">
        <f>VLOOKUP(K26,Sheet3!$B$6:$D$14,3)</f>
        <v>290</v>
      </c>
      <c r="N26" s="122">
        <v>5</v>
      </c>
      <c r="O26" s="125">
        <f>VLOOKUP(N26,Sheet3!$B$6:$D$14,2)</f>
        <v>3.66</v>
      </c>
      <c r="P26" s="126">
        <f>VLOOKUP(N26,Sheet3!$B$6:$D$14,3)</f>
        <v>290</v>
      </c>
      <c r="Q26" s="122">
        <v>5</v>
      </c>
      <c r="R26" s="125">
        <f>VLOOKUP(Q26,Sheet3!$B$6:$D$14,2)</f>
        <v>3.66</v>
      </c>
      <c r="S26" s="126">
        <f>VLOOKUP(Q26,Sheet3!$B$6:$D$14,3)</f>
        <v>290</v>
      </c>
      <c r="T26" s="122">
        <v>6</v>
      </c>
      <c r="U26" s="125">
        <f>VLOOKUP(T26,Sheet3!$B$6:$D$14,2)</f>
        <v>3.99</v>
      </c>
      <c r="V26" s="126">
        <f>VLOOKUP(T26,Sheet3!$B$6:$D$14,3)</f>
        <v>290</v>
      </c>
    </row>
    <row r="27" spans="1:22" s="117" customFormat="1" x14ac:dyDescent="0.25">
      <c r="A27" s="122">
        <v>22</v>
      </c>
      <c r="B27" s="123" t="s">
        <v>98</v>
      </c>
      <c r="C27" s="124" t="s">
        <v>93</v>
      </c>
      <c r="D27" s="122" t="s">
        <v>14</v>
      </c>
      <c r="E27" s="122">
        <v>3</v>
      </c>
      <c r="F27" s="125">
        <f>VLOOKUP(E27,Sheet3!$B$6:$D$14,2)</f>
        <v>3</v>
      </c>
      <c r="G27" s="126">
        <f>VLOOKUP(E27,Sheet3!$B$6:$D$14,3)</f>
        <v>260</v>
      </c>
      <c r="H27" s="122">
        <v>4</v>
      </c>
      <c r="I27" s="125">
        <f>VLOOKUP(H27,Sheet3!$B$6:$D$14,2)</f>
        <v>3.33</v>
      </c>
      <c r="J27" s="126">
        <f>VLOOKUP(H27,Sheet3!$B$6:$D$14,3)</f>
        <v>290</v>
      </c>
      <c r="K27" s="122">
        <v>4</v>
      </c>
      <c r="L27" s="125">
        <f>VLOOKUP(K27,Sheet3!$B$6:$D$14,2)</f>
        <v>3.33</v>
      </c>
      <c r="M27" s="126">
        <f>VLOOKUP(K27,Sheet3!$B$6:$D$14,3)</f>
        <v>290</v>
      </c>
      <c r="N27" s="122">
        <v>4</v>
      </c>
      <c r="O27" s="125">
        <f>VLOOKUP(N27,Sheet3!$B$6:$D$14,2)</f>
        <v>3.33</v>
      </c>
      <c r="P27" s="126">
        <f>VLOOKUP(N27,Sheet3!$B$6:$D$14,3)</f>
        <v>290</v>
      </c>
      <c r="Q27" s="122">
        <v>5</v>
      </c>
      <c r="R27" s="125">
        <f>VLOOKUP(Q27,Sheet3!$B$6:$D$14,2)</f>
        <v>3.66</v>
      </c>
      <c r="S27" s="126">
        <f>VLOOKUP(Q27,Sheet3!$B$6:$D$14,3)</f>
        <v>290</v>
      </c>
      <c r="T27" s="122">
        <v>5</v>
      </c>
      <c r="U27" s="125">
        <f>VLOOKUP(T27,Sheet3!$B$6:$D$14,2)</f>
        <v>3.66</v>
      </c>
      <c r="V27" s="126">
        <f>VLOOKUP(T27,Sheet3!$B$6:$D$14,3)</f>
        <v>290</v>
      </c>
    </row>
    <row r="28" spans="1:22" s="117" customFormat="1" x14ac:dyDescent="0.25">
      <c r="A28" s="122">
        <v>23</v>
      </c>
      <c r="B28" s="123" t="s">
        <v>97</v>
      </c>
      <c r="C28" s="124" t="s">
        <v>94</v>
      </c>
      <c r="D28" s="122" t="s">
        <v>14</v>
      </c>
      <c r="E28" s="122">
        <v>3</v>
      </c>
      <c r="F28" s="148">
        <f>VLOOKUP(E28,Sheet3!$B$6:$D$14,2)</f>
        <v>3</v>
      </c>
      <c r="G28" s="158">
        <f>VLOOKUP(E28,Sheet3!$B$6:$D$14,3)</f>
        <v>260</v>
      </c>
      <c r="H28" s="122">
        <v>3</v>
      </c>
      <c r="I28" s="125">
        <f>VLOOKUP(H28,Sheet3!$B$6:$D$14,2)</f>
        <v>3</v>
      </c>
      <c r="J28" s="126">
        <f>VLOOKUP(H28,Sheet3!$B$6:$D$14,3)</f>
        <v>260</v>
      </c>
      <c r="K28" s="122">
        <v>3</v>
      </c>
      <c r="L28" s="125">
        <f>VLOOKUP(K28,Sheet3!$B$6:$D$14,2)</f>
        <v>3</v>
      </c>
      <c r="M28" s="126">
        <f>VLOOKUP(K28,Sheet3!$B$6:$D$14,3)</f>
        <v>260</v>
      </c>
      <c r="N28" s="122">
        <v>4</v>
      </c>
      <c r="O28" s="125">
        <f>VLOOKUP(N28,Sheet3!$B$6:$D$14,2)</f>
        <v>3.33</v>
      </c>
      <c r="P28" s="126">
        <f>VLOOKUP(N28,Sheet3!$B$6:$D$14,3)</f>
        <v>290</v>
      </c>
      <c r="Q28" s="122">
        <v>4</v>
      </c>
      <c r="R28" s="125">
        <f>VLOOKUP(Q28,Sheet3!$B$6:$D$14,2)</f>
        <v>3.33</v>
      </c>
      <c r="S28" s="126">
        <f>VLOOKUP(Q28,Sheet3!$B$6:$D$14,3)</f>
        <v>290</v>
      </c>
      <c r="T28" s="122">
        <v>4</v>
      </c>
      <c r="U28" s="125">
        <f>VLOOKUP(T28,Sheet3!$B$6:$D$14,2)</f>
        <v>3.33</v>
      </c>
      <c r="V28" s="126">
        <f>VLOOKUP(T28,Sheet3!$B$6:$D$14,3)</f>
        <v>290</v>
      </c>
    </row>
    <row r="29" spans="1:22" s="117" customFormat="1" x14ac:dyDescent="0.25">
      <c r="A29" s="149">
        <v>24</v>
      </c>
      <c r="B29" s="150" t="s">
        <v>96</v>
      </c>
      <c r="C29" s="151" t="s">
        <v>95</v>
      </c>
      <c r="D29" s="149" t="s">
        <v>14</v>
      </c>
      <c r="E29" s="149">
        <v>1</v>
      </c>
      <c r="F29" s="152">
        <f>VLOOKUP(E29,Sheet3!$B$6:$D$14,2)</f>
        <v>2.34</v>
      </c>
      <c r="G29" s="153">
        <f>VLOOKUP(E29,Sheet3!$B$6:$D$14,3)</f>
        <v>260</v>
      </c>
      <c r="H29" s="149">
        <v>2</v>
      </c>
      <c r="I29" s="152">
        <f>VLOOKUP(H29,Sheet3!$B$6:$D$14,2)</f>
        <v>2.67</v>
      </c>
      <c r="J29" s="153">
        <f>VLOOKUP(H29,Sheet3!$B$6:$D$14,3)</f>
        <v>260</v>
      </c>
      <c r="K29" s="149">
        <v>2</v>
      </c>
      <c r="L29" s="152">
        <f>VLOOKUP(K29,Sheet3!$B$6:$D$14,2)</f>
        <v>2.67</v>
      </c>
      <c r="M29" s="153">
        <f>VLOOKUP(K29,Sheet3!$B$6:$D$14,3)</f>
        <v>260</v>
      </c>
      <c r="N29" s="149">
        <v>2</v>
      </c>
      <c r="O29" s="152">
        <f>VLOOKUP(N29,Sheet3!$B$6:$D$14,2)</f>
        <v>2.67</v>
      </c>
      <c r="P29" s="153">
        <f>VLOOKUP(N29,Sheet3!$B$6:$D$14,3)</f>
        <v>260</v>
      </c>
      <c r="Q29" s="149">
        <v>3</v>
      </c>
      <c r="R29" s="152">
        <f>VLOOKUP(Q29,Sheet3!$B$6:$D$14,2)</f>
        <v>3</v>
      </c>
      <c r="S29" s="153">
        <f>VLOOKUP(Q29,Sheet3!$B$6:$D$14,3)</f>
        <v>260</v>
      </c>
      <c r="T29" s="149">
        <v>3</v>
      </c>
      <c r="U29" s="152">
        <f>VLOOKUP(T29,Sheet3!$B$6:$D$14,2)</f>
        <v>3</v>
      </c>
      <c r="V29" s="153">
        <f>VLOOKUP(T29,Sheet3!$B$6:$D$14,3)</f>
        <v>260</v>
      </c>
    </row>
  </sheetData>
  <mergeCells count="9">
    <mergeCell ref="K4:M4"/>
    <mergeCell ref="N4:P4"/>
    <mergeCell ref="Q4:S4"/>
    <mergeCell ref="T4:V4"/>
    <mergeCell ref="E4:G4"/>
    <mergeCell ref="A4:A5"/>
    <mergeCell ref="B4:C5"/>
    <mergeCell ref="D4:D5"/>
    <mergeCell ref="H4:J4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14"/>
  <sheetViews>
    <sheetView workbookViewId="0">
      <selection activeCell="G5" sqref="G5"/>
    </sheetView>
  </sheetViews>
  <sheetFormatPr defaultRowHeight="16.5" x14ac:dyDescent="0.25"/>
  <cols>
    <col min="1" max="2" width="9.140625" style="23"/>
    <col min="3" max="3" width="10.42578125" style="156" customWidth="1"/>
    <col min="4" max="4" width="10.7109375" style="23" customWidth="1"/>
    <col min="5" max="6" width="9.140625" style="23"/>
    <col min="7" max="7" width="9.140625" style="163"/>
    <col min="8" max="8" width="9.140625" style="165"/>
    <col min="9" max="9" width="9.140625" style="163"/>
    <col min="10" max="16384" width="9.140625" style="23"/>
  </cols>
  <sheetData>
    <row r="4" spans="2:9" x14ac:dyDescent="0.25">
      <c r="B4" s="160">
        <v>15.111000000000001</v>
      </c>
      <c r="C4" s="160"/>
      <c r="D4" s="160"/>
      <c r="G4" s="159">
        <v>15.112</v>
      </c>
      <c r="H4" s="159"/>
      <c r="I4" s="159"/>
    </row>
    <row r="5" spans="2:9" x14ac:dyDescent="0.25">
      <c r="B5" s="161" t="s">
        <v>4</v>
      </c>
      <c r="C5" s="162" t="s">
        <v>5</v>
      </c>
      <c r="D5" s="161" t="s">
        <v>122</v>
      </c>
      <c r="G5" s="161" t="s">
        <v>4</v>
      </c>
      <c r="H5" s="162" t="s">
        <v>5</v>
      </c>
      <c r="I5" s="161" t="s">
        <v>122</v>
      </c>
    </row>
    <row r="6" spans="2:9" x14ac:dyDescent="0.25">
      <c r="B6" s="154">
        <v>1</v>
      </c>
      <c r="C6" s="155">
        <v>2.34</v>
      </c>
      <c r="D6" s="154">
        <v>260</v>
      </c>
      <c r="G6" s="154">
        <v>1</v>
      </c>
      <c r="H6" s="164">
        <v>4</v>
      </c>
      <c r="I6" s="154">
        <v>320</v>
      </c>
    </row>
    <row r="7" spans="2:9" x14ac:dyDescent="0.25">
      <c r="B7" s="154">
        <v>2</v>
      </c>
      <c r="C7" s="155">
        <v>2.67</v>
      </c>
      <c r="D7" s="154">
        <v>260</v>
      </c>
      <c r="G7" s="154">
        <v>2</v>
      </c>
      <c r="H7" s="164">
        <v>4.34</v>
      </c>
      <c r="I7" s="154">
        <v>320</v>
      </c>
    </row>
    <row r="8" spans="2:9" x14ac:dyDescent="0.25">
      <c r="B8" s="154">
        <v>3</v>
      </c>
      <c r="C8" s="155">
        <v>3</v>
      </c>
      <c r="D8" s="154">
        <v>260</v>
      </c>
      <c r="G8" s="154">
        <v>3</v>
      </c>
      <c r="H8" s="164">
        <v>4.68</v>
      </c>
      <c r="I8" s="154">
        <v>320</v>
      </c>
    </row>
    <row r="9" spans="2:9" x14ac:dyDescent="0.25">
      <c r="B9" s="154">
        <v>4</v>
      </c>
      <c r="C9" s="155">
        <v>3.33</v>
      </c>
      <c r="D9" s="154">
        <v>290</v>
      </c>
      <c r="G9" s="154">
        <v>4</v>
      </c>
      <c r="H9" s="164">
        <v>5.0199999999999996</v>
      </c>
      <c r="I9" s="154">
        <v>320</v>
      </c>
    </row>
    <row r="10" spans="2:9" x14ac:dyDescent="0.25">
      <c r="B10" s="154">
        <v>5</v>
      </c>
      <c r="C10" s="155">
        <v>3.66</v>
      </c>
      <c r="D10" s="154">
        <v>290</v>
      </c>
      <c r="G10" s="154">
        <v>5</v>
      </c>
      <c r="H10" s="164">
        <v>5.36</v>
      </c>
      <c r="I10" s="154">
        <v>320</v>
      </c>
    </row>
    <row r="11" spans="2:9" x14ac:dyDescent="0.25">
      <c r="B11" s="154">
        <v>6</v>
      </c>
      <c r="C11" s="155">
        <v>3.99</v>
      </c>
      <c r="D11" s="154">
        <v>290</v>
      </c>
      <c r="G11" s="154">
        <v>6</v>
      </c>
      <c r="H11" s="164">
        <v>5.7</v>
      </c>
      <c r="I11" s="154">
        <v>320</v>
      </c>
    </row>
    <row r="12" spans="2:9" x14ac:dyDescent="0.25">
      <c r="B12" s="154">
        <v>7</v>
      </c>
      <c r="C12" s="155">
        <v>4.32</v>
      </c>
      <c r="D12" s="154">
        <v>310</v>
      </c>
      <c r="G12" s="154">
        <v>7</v>
      </c>
      <c r="H12" s="164">
        <v>6.04</v>
      </c>
      <c r="I12" s="154">
        <v>320</v>
      </c>
    </row>
    <row r="13" spans="2:9" x14ac:dyDescent="0.25">
      <c r="B13" s="154">
        <v>8</v>
      </c>
      <c r="C13" s="155">
        <v>4.6500000000000004</v>
      </c>
      <c r="D13" s="154">
        <v>310</v>
      </c>
      <c r="G13" s="154">
        <v>8</v>
      </c>
      <c r="H13" s="164">
        <v>6.38</v>
      </c>
      <c r="I13" s="154">
        <v>320</v>
      </c>
    </row>
    <row r="14" spans="2:9" x14ac:dyDescent="0.25">
      <c r="B14" s="154">
        <v>9</v>
      </c>
      <c r="C14" s="155">
        <v>4.9800000000000004</v>
      </c>
      <c r="D14" s="154">
        <v>310</v>
      </c>
      <c r="G14" s="154">
        <v>9</v>
      </c>
      <c r="H14" s="155" t="s">
        <v>123</v>
      </c>
      <c r="I14" s="154">
        <v>320</v>
      </c>
    </row>
  </sheetData>
  <mergeCells count="2">
    <mergeCell ref="B4:D4"/>
    <mergeCell ref="G4:I4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40"/>
  <sheetViews>
    <sheetView topLeftCell="A8" workbookViewId="0">
      <selection activeCell="G13" sqref="G13"/>
    </sheetView>
  </sheetViews>
  <sheetFormatPr defaultRowHeight="15" x14ac:dyDescent="0.25"/>
  <cols>
    <col min="1" max="1" width="5.7109375" style="22" customWidth="1"/>
    <col min="2" max="2" width="20.42578125" style="79" customWidth="1"/>
    <col min="3" max="3" width="12.7109375" style="22" customWidth="1"/>
    <col min="4" max="5" width="9.140625" style="22" hidden="1" customWidth="1"/>
    <col min="6" max="6" width="12" style="22" hidden="1" customWidth="1"/>
    <col min="7" max="7" width="12" style="22" customWidth="1"/>
    <col min="8" max="8" width="11.7109375" style="22" customWidth="1"/>
    <col min="9" max="9" width="10.42578125" style="22" hidden="1" customWidth="1"/>
    <col min="10" max="10" width="12.140625" style="22" customWidth="1"/>
    <col min="11" max="11" width="14.85546875" style="22" hidden="1" customWidth="1"/>
    <col min="12" max="12" width="15.85546875" style="22" hidden="1" customWidth="1"/>
    <col min="13" max="13" width="16.5703125" style="22" customWidth="1"/>
    <col min="14" max="14" width="0" style="22" hidden="1" customWidth="1"/>
    <col min="15" max="15" width="14.140625" style="22" customWidth="1"/>
    <col min="16" max="16" width="19.85546875" style="96" customWidth="1"/>
    <col min="17" max="16384" width="9.140625" style="22"/>
  </cols>
  <sheetData>
    <row r="2" spans="1:17" ht="16.5" x14ac:dyDescent="0.25">
      <c r="A2" s="23" t="s">
        <v>16</v>
      </c>
    </row>
    <row r="3" spans="1:17" ht="15.75" x14ac:dyDescent="0.25">
      <c r="A3" s="24" t="s">
        <v>17</v>
      </c>
    </row>
    <row r="5" spans="1:17" ht="23.25" customHeight="1" x14ac:dyDescent="0.3">
      <c r="A5" s="131" t="s">
        <v>57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131"/>
    </row>
    <row r="6" spans="1:17" ht="18.75" x14ac:dyDescent="0.3">
      <c r="A6" s="2"/>
      <c r="B6" s="80"/>
      <c r="C6" s="1"/>
      <c r="D6" s="4"/>
      <c r="E6" s="5"/>
      <c r="F6" s="6"/>
      <c r="G6" s="6"/>
      <c r="H6" s="1"/>
      <c r="I6" s="1"/>
      <c r="J6" s="6"/>
      <c r="K6" s="4"/>
      <c r="L6" s="6"/>
      <c r="M6" s="1"/>
    </row>
    <row r="7" spans="1:17" ht="15.75" customHeight="1" x14ac:dyDescent="0.3">
      <c r="A7" s="41">
        <v>1050000</v>
      </c>
      <c r="B7" s="81"/>
      <c r="C7" s="3"/>
      <c r="D7" s="1"/>
      <c r="E7" s="4"/>
      <c r="F7" s="5"/>
      <c r="G7" s="5"/>
      <c r="H7" s="6"/>
      <c r="I7" s="1"/>
      <c r="J7" s="1"/>
      <c r="K7" s="6"/>
      <c r="L7" s="4"/>
      <c r="M7" s="6"/>
    </row>
    <row r="8" spans="1:17" ht="27" customHeight="1" x14ac:dyDescent="0.25">
      <c r="A8" s="134" t="s">
        <v>0</v>
      </c>
      <c r="B8" s="137" t="s">
        <v>1</v>
      </c>
      <c r="C8" s="141" t="s">
        <v>15</v>
      </c>
      <c r="D8" s="135" t="s">
        <v>2</v>
      </c>
      <c r="E8" s="143" t="s">
        <v>3</v>
      </c>
      <c r="F8" s="134" t="s">
        <v>4</v>
      </c>
      <c r="G8" s="145" t="s">
        <v>60</v>
      </c>
      <c r="H8" s="143" t="s">
        <v>5</v>
      </c>
      <c r="I8" s="139" t="s">
        <v>6</v>
      </c>
      <c r="J8" s="140" t="s">
        <v>7</v>
      </c>
      <c r="K8" s="140"/>
      <c r="L8" s="140"/>
      <c r="M8" s="134" t="s">
        <v>8</v>
      </c>
      <c r="N8" s="134"/>
      <c r="O8" s="137" t="s">
        <v>59</v>
      </c>
      <c r="P8" s="132" t="s">
        <v>58</v>
      </c>
    </row>
    <row r="9" spans="1:17" ht="24" customHeight="1" x14ac:dyDescent="0.25">
      <c r="A9" s="134"/>
      <c r="B9" s="138"/>
      <c r="C9" s="142"/>
      <c r="D9" s="136"/>
      <c r="E9" s="144"/>
      <c r="F9" s="134"/>
      <c r="G9" s="146"/>
      <c r="H9" s="144"/>
      <c r="I9" s="139"/>
      <c r="J9" s="42" t="s">
        <v>10</v>
      </c>
      <c r="K9" s="43" t="s">
        <v>11</v>
      </c>
      <c r="L9" s="42" t="s">
        <v>9</v>
      </c>
      <c r="M9" s="44" t="s">
        <v>5</v>
      </c>
      <c r="N9" s="45" t="s">
        <v>9</v>
      </c>
      <c r="O9" s="138"/>
      <c r="P9" s="133"/>
    </row>
    <row r="10" spans="1:17" ht="16.5" customHeight="1" x14ac:dyDescent="0.25">
      <c r="A10" s="26" t="s">
        <v>20</v>
      </c>
      <c r="B10" s="82" t="s">
        <v>21</v>
      </c>
      <c r="C10" s="27"/>
      <c r="D10" s="28" t="s">
        <v>22</v>
      </c>
      <c r="E10" s="29" t="s">
        <v>23</v>
      </c>
      <c r="F10" s="30" t="s">
        <v>24</v>
      </c>
      <c r="G10" s="50"/>
      <c r="H10" s="29" t="s">
        <v>25</v>
      </c>
      <c r="I10" s="31" t="s">
        <v>26</v>
      </c>
      <c r="J10" s="29" t="s">
        <v>27</v>
      </c>
      <c r="K10" s="32"/>
      <c r="L10" s="29" t="s">
        <v>28</v>
      </c>
      <c r="M10" s="33" t="s">
        <v>29</v>
      </c>
      <c r="N10" s="34" t="s">
        <v>30</v>
      </c>
      <c r="O10" s="34"/>
      <c r="P10" s="97"/>
    </row>
    <row r="11" spans="1:17" ht="30" customHeight="1" x14ac:dyDescent="0.25">
      <c r="A11" s="7">
        <v>1</v>
      </c>
      <c r="B11" s="83" t="s">
        <v>33</v>
      </c>
      <c r="C11" s="9" t="s">
        <v>18</v>
      </c>
      <c r="D11" s="10" t="s">
        <v>55</v>
      </c>
      <c r="E11" s="11" t="s">
        <v>56</v>
      </c>
      <c r="F11" s="12">
        <v>4</v>
      </c>
      <c r="G11" s="12">
        <v>5</v>
      </c>
      <c r="H11" s="13">
        <v>5.36</v>
      </c>
      <c r="I11" s="14">
        <v>5271000</v>
      </c>
      <c r="J11" s="15"/>
      <c r="K11" s="16">
        <v>0</v>
      </c>
      <c r="L11" s="14">
        <v>0</v>
      </c>
      <c r="M11" s="17">
        <v>0.45</v>
      </c>
      <c r="N11" s="18">
        <v>472500</v>
      </c>
      <c r="O11" s="48">
        <f>H11+K11+M11</f>
        <v>5.8100000000000005</v>
      </c>
      <c r="P11" s="98"/>
      <c r="Q11" s="95"/>
    </row>
    <row r="12" spans="1:17" ht="30" customHeight="1" x14ac:dyDescent="0.25">
      <c r="A12" s="7">
        <v>2</v>
      </c>
      <c r="B12" s="83" t="s">
        <v>34</v>
      </c>
      <c r="C12" s="9" t="s">
        <v>32</v>
      </c>
      <c r="D12" s="10" t="s">
        <v>12</v>
      </c>
      <c r="E12" s="11" t="s">
        <v>13</v>
      </c>
      <c r="F12" s="12">
        <v>4</v>
      </c>
      <c r="G12" s="12">
        <v>5</v>
      </c>
      <c r="H12" s="13">
        <v>3.66</v>
      </c>
      <c r="I12" s="14">
        <v>3496500</v>
      </c>
      <c r="J12" s="15"/>
      <c r="K12" s="16">
        <v>0</v>
      </c>
      <c r="L12" s="14">
        <v>0</v>
      </c>
      <c r="M12" s="8">
        <v>0.35</v>
      </c>
      <c r="N12" s="18">
        <v>367500</v>
      </c>
      <c r="O12" s="48">
        <f t="shared" ref="O12:O31" si="0">H12+K12+M12</f>
        <v>4.01</v>
      </c>
      <c r="P12" s="52">
        <v>41518</v>
      </c>
    </row>
    <row r="13" spans="1:17" ht="30" customHeight="1" x14ac:dyDescent="0.25">
      <c r="A13" s="7">
        <v>3</v>
      </c>
      <c r="B13" s="83" t="s">
        <v>36</v>
      </c>
      <c r="C13" s="9" t="s">
        <v>19</v>
      </c>
      <c r="D13" s="10" t="s">
        <v>12</v>
      </c>
      <c r="E13" s="11" t="s">
        <v>13</v>
      </c>
      <c r="F13" s="12">
        <v>2</v>
      </c>
      <c r="G13" s="12">
        <v>4</v>
      </c>
      <c r="H13" s="13">
        <v>3.33</v>
      </c>
      <c r="I13" s="14">
        <v>2803500</v>
      </c>
      <c r="J13" s="15"/>
      <c r="K13" s="16">
        <v>0</v>
      </c>
      <c r="L13" s="14">
        <v>0</v>
      </c>
      <c r="M13" s="8">
        <v>0.25</v>
      </c>
      <c r="N13" s="18">
        <v>0</v>
      </c>
      <c r="O13" s="48">
        <f t="shared" si="0"/>
        <v>3.58</v>
      </c>
      <c r="P13" s="52">
        <v>41518</v>
      </c>
    </row>
    <row r="14" spans="1:17" ht="30" customHeight="1" x14ac:dyDescent="0.25">
      <c r="A14" s="7">
        <v>4</v>
      </c>
      <c r="B14" s="83" t="s">
        <v>37</v>
      </c>
      <c r="C14" s="9" t="s">
        <v>19</v>
      </c>
      <c r="D14" s="10" t="s">
        <v>12</v>
      </c>
      <c r="E14" s="11" t="s">
        <v>13</v>
      </c>
      <c r="F14" s="12">
        <v>2</v>
      </c>
      <c r="G14" s="12">
        <v>3</v>
      </c>
      <c r="H14" s="13">
        <v>3</v>
      </c>
      <c r="I14" s="14">
        <v>2803500</v>
      </c>
      <c r="J14" s="15"/>
      <c r="K14" s="16">
        <v>0</v>
      </c>
      <c r="L14" s="14">
        <v>0</v>
      </c>
      <c r="M14" s="8">
        <v>0.25</v>
      </c>
      <c r="N14" s="18">
        <v>262500</v>
      </c>
      <c r="O14" s="48">
        <f t="shared" si="0"/>
        <v>3.25</v>
      </c>
      <c r="P14" s="99">
        <v>41883</v>
      </c>
    </row>
    <row r="15" spans="1:17" ht="30" customHeight="1" x14ac:dyDescent="0.25">
      <c r="A15" s="7">
        <v>5</v>
      </c>
      <c r="B15" s="83" t="s">
        <v>39</v>
      </c>
      <c r="C15" s="9" t="s">
        <v>19</v>
      </c>
      <c r="D15" s="10" t="s">
        <v>12</v>
      </c>
      <c r="E15" s="11" t="s">
        <v>13</v>
      </c>
      <c r="F15" s="12">
        <v>2</v>
      </c>
      <c r="G15" s="12">
        <v>3</v>
      </c>
      <c r="H15" s="13">
        <v>3</v>
      </c>
      <c r="I15" s="14">
        <v>2803500</v>
      </c>
      <c r="J15" s="15"/>
      <c r="K15" s="16">
        <v>0</v>
      </c>
      <c r="L15" s="14">
        <v>0</v>
      </c>
      <c r="M15" s="8">
        <v>0.25</v>
      </c>
      <c r="N15" s="18">
        <v>262500</v>
      </c>
      <c r="O15" s="48">
        <f t="shared" si="0"/>
        <v>3.25</v>
      </c>
      <c r="P15" s="52">
        <v>41518</v>
      </c>
    </row>
    <row r="16" spans="1:17" ht="30" customHeight="1" x14ac:dyDescent="0.25">
      <c r="A16" s="7">
        <v>6</v>
      </c>
      <c r="B16" s="83" t="s">
        <v>38</v>
      </c>
      <c r="C16" s="9" t="s">
        <v>19</v>
      </c>
      <c r="D16" s="10" t="s">
        <v>12</v>
      </c>
      <c r="E16" s="11" t="s">
        <v>13</v>
      </c>
      <c r="F16" s="12">
        <v>1</v>
      </c>
      <c r="G16" s="12">
        <v>2</v>
      </c>
      <c r="H16" s="13">
        <v>2.67</v>
      </c>
      <c r="I16" s="14">
        <v>2457000</v>
      </c>
      <c r="J16" s="15"/>
      <c r="K16" s="16">
        <v>0</v>
      </c>
      <c r="L16" s="14">
        <v>0</v>
      </c>
      <c r="M16" s="8">
        <v>0.25</v>
      </c>
      <c r="N16" s="18">
        <v>262500</v>
      </c>
      <c r="O16" s="48">
        <f t="shared" si="0"/>
        <v>2.92</v>
      </c>
      <c r="P16" s="98"/>
    </row>
    <row r="17" spans="1:16" ht="30" customHeight="1" x14ac:dyDescent="0.25">
      <c r="A17" s="7">
        <v>7</v>
      </c>
      <c r="B17" s="83" t="s">
        <v>42</v>
      </c>
      <c r="C17" s="9" t="s">
        <v>14</v>
      </c>
      <c r="D17" s="10" t="s">
        <v>12</v>
      </c>
      <c r="E17" s="11" t="s">
        <v>13</v>
      </c>
      <c r="F17" s="12">
        <v>3</v>
      </c>
      <c r="G17" s="12">
        <v>4</v>
      </c>
      <c r="H17" s="13">
        <v>3.33</v>
      </c>
      <c r="I17" s="14">
        <v>3150000</v>
      </c>
      <c r="J17" s="15"/>
      <c r="K17" s="16">
        <v>0</v>
      </c>
      <c r="L17" s="14">
        <v>0</v>
      </c>
      <c r="M17" s="8"/>
      <c r="N17" s="18">
        <v>0</v>
      </c>
      <c r="O17" s="48">
        <f t="shared" si="0"/>
        <v>3.33</v>
      </c>
      <c r="P17" s="99">
        <v>41883</v>
      </c>
    </row>
    <row r="18" spans="1:16" ht="30" customHeight="1" x14ac:dyDescent="0.25">
      <c r="A18" s="7">
        <v>8</v>
      </c>
      <c r="B18" s="83" t="s">
        <v>41</v>
      </c>
      <c r="C18" s="9" t="s">
        <v>14</v>
      </c>
      <c r="D18" s="40" t="s">
        <v>12</v>
      </c>
      <c r="E18" s="35" t="s">
        <v>13</v>
      </c>
      <c r="F18" s="11">
        <v>2</v>
      </c>
      <c r="G18" s="11">
        <v>3</v>
      </c>
      <c r="H18" s="13">
        <v>3</v>
      </c>
      <c r="I18" s="14">
        <v>2803500</v>
      </c>
      <c r="J18" s="15"/>
      <c r="K18" s="16">
        <v>0</v>
      </c>
      <c r="L18" s="14">
        <v>0</v>
      </c>
      <c r="M18" s="8"/>
      <c r="N18" s="18">
        <v>0</v>
      </c>
      <c r="O18" s="48">
        <f t="shared" si="0"/>
        <v>3</v>
      </c>
      <c r="P18" s="100">
        <v>41548</v>
      </c>
    </row>
    <row r="19" spans="1:16" ht="30" customHeight="1" x14ac:dyDescent="0.25">
      <c r="A19" s="7">
        <v>9</v>
      </c>
      <c r="B19" s="83" t="s">
        <v>43</v>
      </c>
      <c r="C19" s="9" t="s">
        <v>14</v>
      </c>
      <c r="D19" s="10" t="s">
        <v>12</v>
      </c>
      <c r="E19" s="11" t="s">
        <v>13</v>
      </c>
      <c r="F19" s="12">
        <v>2</v>
      </c>
      <c r="G19" s="12">
        <v>3</v>
      </c>
      <c r="H19" s="13">
        <v>3</v>
      </c>
      <c r="I19" s="14">
        <v>2803500</v>
      </c>
      <c r="J19" s="15"/>
      <c r="K19" s="16">
        <v>0</v>
      </c>
      <c r="L19" s="14">
        <v>0</v>
      </c>
      <c r="M19" s="8"/>
      <c r="N19" s="18">
        <v>0</v>
      </c>
      <c r="O19" s="48">
        <f t="shared" si="0"/>
        <v>3</v>
      </c>
      <c r="P19" s="98"/>
    </row>
    <row r="20" spans="1:16" ht="30" customHeight="1" x14ac:dyDescent="0.25">
      <c r="A20" s="7">
        <v>10</v>
      </c>
      <c r="B20" s="83" t="s">
        <v>44</v>
      </c>
      <c r="C20" s="9" t="s">
        <v>14</v>
      </c>
      <c r="D20" s="10" t="s">
        <v>12</v>
      </c>
      <c r="E20" s="11" t="s">
        <v>13</v>
      </c>
      <c r="F20" s="12">
        <v>2</v>
      </c>
      <c r="G20" s="12">
        <v>3</v>
      </c>
      <c r="H20" s="13">
        <v>3</v>
      </c>
      <c r="I20" s="14">
        <v>2803500</v>
      </c>
      <c r="J20" s="15"/>
      <c r="K20" s="16">
        <v>0</v>
      </c>
      <c r="L20" s="14">
        <v>0</v>
      </c>
      <c r="M20" s="8"/>
      <c r="N20" s="18">
        <v>0</v>
      </c>
      <c r="O20" s="48">
        <f t="shared" si="0"/>
        <v>3</v>
      </c>
      <c r="P20" s="98"/>
    </row>
    <row r="21" spans="1:16" ht="30" customHeight="1" x14ac:dyDescent="0.25">
      <c r="A21" s="7">
        <v>11</v>
      </c>
      <c r="B21" s="83" t="s">
        <v>45</v>
      </c>
      <c r="C21" s="9" t="s">
        <v>14</v>
      </c>
      <c r="D21" s="10" t="s">
        <v>12</v>
      </c>
      <c r="E21" s="11" t="s">
        <v>13</v>
      </c>
      <c r="F21" s="12">
        <v>2</v>
      </c>
      <c r="G21" s="12">
        <v>3</v>
      </c>
      <c r="H21" s="13">
        <v>3</v>
      </c>
      <c r="I21" s="14">
        <v>2803500</v>
      </c>
      <c r="J21" s="15"/>
      <c r="K21" s="16">
        <v>0</v>
      </c>
      <c r="L21" s="14">
        <v>0</v>
      </c>
      <c r="M21" s="8"/>
      <c r="N21" s="18">
        <v>0</v>
      </c>
      <c r="O21" s="48">
        <f t="shared" si="0"/>
        <v>3</v>
      </c>
      <c r="P21" s="52">
        <v>41518</v>
      </c>
    </row>
    <row r="22" spans="1:16" ht="30" customHeight="1" x14ac:dyDescent="0.25">
      <c r="A22" s="7">
        <v>12</v>
      </c>
      <c r="B22" s="83" t="s">
        <v>46</v>
      </c>
      <c r="C22" s="9" t="s">
        <v>14</v>
      </c>
      <c r="D22" s="10" t="s">
        <v>12</v>
      </c>
      <c r="E22" s="11" t="s">
        <v>13</v>
      </c>
      <c r="F22" s="12">
        <v>2</v>
      </c>
      <c r="G22" s="12">
        <v>2</v>
      </c>
      <c r="H22" s="13">
        <v>2.67</v>
      </c>
      <c r="I22" s="14">
        <v>2803500</v>
      </c>
      <c r="J22" s="15"/>
      <c r="K22" s="16">
        <v>0</v>
      </c>
      <c r="L22" s="14">
        <v>0</v>
      </c>
      <c r="M22" s="8"/>
      <c r="N22" s="18">
        <v>0</v>
      </c>
      <c r="O22" s="48">
        <f t="shared" si="0"/>
        <v>2.67</v>
      </c>
      <c r="P22" s="98"/>
    </row>
    <row r="23" spans="1:16" ht="30" customHeight="1" x14ac:dyDescent="0.25">
      <c r="A23" s="7">
        <v>13</v>
      </c>
      <c r="B23" s="83" t="s">
        <v>40</v>
      </c>
      <c r="C23" s="9" t="s">
        <v>14</v>
      </c>
      <c r="D23" s="37" t="s">
        <v>12</v>
      </c>
      <c r="E23" s="36" t="s">
        <v>13</v>
      </c>
      <c r="F23" s="36">
        <v>1</v>
      </c>
      <c r="G23" s="51">
        <v>2</v>
      </c>
      <c r="H23" s="49">
        <v>2.67</v>
      </c>
      <c r="I23" s="14">
        <v>2457000</v>
      </c>
      <c r="J23" s="18"/>
      <c r="K23" s="18"/>
      <c r="L23" s="14">
        <v>0</v>
      </c>
      <c r="M23" s="18"/>
      <c r="N23" s="18">
        <v>0</v>
      </c>
      <c r="O23" s="48">
        <f t="shared" si="0"/>
        <v>2.67</v>
      </c>
      <c r="P23" s="98"/>
    </row>
    <row r="24" spans="1:16" ht="30" customHeight="1" x14ac:dyDescent="0.25">
      <c r="A24" s="7">
        <v>14</v>
      </c>
      <c r="B24" s="83" t="s">
        <v>47</v>
      </c>
      <c r="C24" s="9" t="s">
        <v>14</v>
      </c>
      <c r="D24" s="10" t="s">
        <v>12</v>
      </c>
      <c r="E24" s="11" t="s">
        <v>13</v>
      </c>
      <c r="F24" s="12">
        <v>1</v>
      </c>
      <c r="G24" s="12">
        <v>2</v>
      </c>
      <c r="H24" s="13">
        <v>2.67</v>
      </c>
      <c r="I24" s="14">
        <v>2457000</v>
      </c>
      <c r="J24" s="15"/>
      <c r="K24" s="16">
        <v>0</v>
      </c>
      <c r="L24" s="14">
        <v>0</v>
      </c>
      <c r="M24" s="8"/>
      <c r="N24" s="18">
        <v>0</v>
      </c>
      <c r="O24" s="48">
        <f t="shared" si="0"/>
        <v>2.67</v>
      </c>
      <c r="P24" s="98"/>
    </row>
    <row r="25" spans="1:16" ht="30" customHeight="1" x14ac:dyDescent="0.25">
      <c r="A25" s="7">
        <v>15</v>
      </c>
      <c r="B25" s="83" t="s">
        <v>48</v>
      </c>
      <c r="C25" s="9" t="s">
        <v>14</v>
      </c>
      <c r="D25" s="10" t="s">
        <v>12</v>
      </c>
      <c r="E25" s="11" t="s">
        <v>13</v>
      </c>
      <c r="F25" s="12">
        <v>1</v>
      </c>
      <c r="G25" s="12">
        <v>2</v>
      </c>
      <c r="H25" s="13">
        <v>2.67</v>
      </c>
      <c r="I25" s="14">
        <v>2457000</v>
      </c>
      <c r="J25" s="15"/>
      <c r="K25" s="16">
        <v>0</v>
      </c>
      <c r="L25" s="14">
        <v>0</v>
      </c>
      <c r="M25" s="8"/>
      <c r="N25" s="18">
        <v>0</v>
      </c>
      <c r="O25" s="48">
        <f t="shared" si="0"/>
        <v>2.67</v>
      </c>
      <c r="P25" s="98"/>
    </row>
    <row r="26" spans="1:16" ht="30" customHeight="1" x14ac:dyDescent="0.25">
      <c r="A26" s="7">
        <v>16</v>
      </c>
      <c r="B26" s="83" t="s">
        <v>49</v>
      </c>
      <c r="C26" s="9" t="s">
        <v>14</v>
      </c>
      <c r="D26" s="10" t="s">
        <v>12</v>
      </c>
      <c r="E26" s="11" t="s">
        <v>13</v>
      </c>
      <c r="F26" s="12">
        <v>1</v>
      </c>
      <c r="G26" s="12">
        <v>2</v>
      </c>
      <c r="H26" s="13">
        <v>2.67</v>
      </c>
      <c r="I26" s="14">
        <v>2457000</v>
      </c>
      <c r="J26" s="15"/>
      <c r="K26" s="16">
        <v>0</v>
      </c>
      <c r="L26" s="14">
        <v>0</v>
      </c>
      <c r="M26" s="8"/>
      <c r="N26" s="18">
        <v>0</v>
      </c>
      <c r="O26" s="48">
        <f t="shared" si="0"/>
        <v>2.67</v>
      </c>
      <c r="P26" s="98"/>
    </row>
    <row r="27" spans="1:16" ht="30" customHeight="1" x14ac:dyDescent="0.25">
      <c r="A27" s="7">
        <v>17</v>
      </c>
      <c r="B27" s="83" t="s">
        <v>50</v>
      </c>
      <c r="C27" s="9" t="s">
        <v>14</v>
      </c>
      <c r="D27" s="10" t="s">
        <v>12</v>
      </c>
      <c r="E27" s="11" t="s">
        <v>13</v>
      </c>
      <c r="F27" s="12">
        <v>1</v>
      </c>
      <c r="G27" s="12">
        <v>2</v>
      </c>
      <c r="H27" s="13">
        <v>2.67</v>
      </c>
      <c r="I27" s="14">
        <v>2457000</v>
      </c>
      <c r="J27" s="15"/>
      <c r="K27" s="16">
        <v>0</v>
      </c>
      <c r="L27" s="14">
        <v>0</v>
      </c>
      <c r="M27" s="8"/>
      <c r="N27" s="18">
        <v>0</v>
      </c>
      <c r="O27" s="48">
        <f t="shared" si="0"/>
        <v>2.67</v>
      </c>
      <c r="P27" s="98"/>
    </row>
    <row r="28" spans="1:16" ht="30" customHeight="1" x14ac:dyDescent="0.25">
      <c r="A28" s="7">
        <v>18</v>
      </c>
      <c r="B28" s="83" t="s">
        <v>51</v>
      </c>
      <c r="C28" s="9" t="s">
        <v>14</v>
      </c>
      <c r="D28" s="10" t="s">
        <v>12</v>
      </c>
      <c r="E28" s="11" t="s">
        <v>13</v>
      </c>
      <c r="F28" s="12">
        <v>1</v>
      </c>
      <c r="G28" s="12">
        <v>2</v>
      </c>
      <c r="H28" s="13">
        <v>2.67</v>
      </c>
      <c r="I28" s="14">
        <v>2457000</v>
      </c>
      <c r="J28" s="15"/>
      <c r="K28" s="16">
        <v>0</v>
      </c>
      <c r="L28" s="14">
        <v>0</v>
      </c>
      <c r="M28" s="8"/>
      <c r="N28" s="18">
        <v>0</v>
      </c>
      <c r="O28" s="48">
        <f t="shared" si="0"/>
        <v>2.67</v>
      </c>
      <c r="P28" s="98"/>
    </row>
    <row r="29" spans="1:16" ht="30" customHeight="1" x14ac:dyDescent="0.25">
      <c r="A29" s="7">
        <v>19</v>
      </c>
      <c r="B29" s="83" t="s">
        <v>52</v>
      </c>
      <c r="C29" s="9" t="s">
        <v>14</v>
      </c>
      <c r="D29" s="10" t="s">
        <v>12</v>
      </c>
      <c r="E29" s="11" t="s">
        <v>13</v>
      </c>
      <c r="F29" s="12">
        <v>1</v>
      </c>
      <c r="G29" s="12">
        <v>2</v>
      </c>
      <c r="H29" s="13">
        <v>2.67</v>
      </c>
      <c r="I29" s="14">
        <v>2457000</v>
      </c>
      <c r="J29" s="15"/>
      <c r="K29" s="16">
        <v>0</v>
      </c>
      <c r="L29" s="14">
        <v>0</v>
      </c>
      <c r="M29" s="8"/>
      <c r="N29" s="18">
        <v>0</v>
      </c>
      <c r="O29" s="48">
        <f t="shared" si="0"/>
        <v>2.67</v>
      </c>
      <c r="P29" s="98"/>
    </row>
    <row r="30" spans="1:16" ht="30" customHeight="1" x14ac:dyDescent="0.25">
      <c r="A30" s="7">
        <v>20</v>
      </c>
      <c r="B30" s="83" t="s">
        <v>53</v>
      </c>
      <c r="C30" s="9" t="s">
        <v>14</v>
      </c>
      <c r="D30" s="38">
        <v>15111</v>
      </c>
      <c r="E30" s="36" t="s">
        <v>13</v>
      </c>
      <c r="F30" s="36">
        <v>1</v>
      </c>
      <c r="G30" s="51">
        <v>2</v>
      </c>
      <c r="H30" s="17">
        <v>2.67</v>
      </c>
      <c r="I30" s="14">
        <v>2457000</v>
      </c>
      <c r="J30" s="39"/>
      <c r="K30" s="16">
        <v>0</v>
      </c>
      <c r="L30" s="14">
        <v>0</v>
      </c>
      <c r="M30" s="8"/>
      <c r="N30" s="18">
        <v>0</v>
      </c>
      <c r="O30" s="48">
        <f t="shared" si="0"/>
        <v>2.67</v>
      </c>
      <c r="P30" s="52">
        <v>41518</v>
      </c>
    </row>
    <row r="31" spans="1:16" ht="30" customHeight="1" x14ac:dyDescent="0.25">
      <c r="A31" s="7">
        <v>21</v>
      </c>
      <c r="B31" s="84" t="s">
        <v>54</v>
      </c>
      <c r="C31" s="68" t="s">
        <v>14</v>
      </c>
      <c r="D31" s="69" t="s">
        <v>12</v>
      </c>
      <c r="E31" s="70" t="s">
        <v>13</v>
      </c>
      <c r="F31" s="71">
        <v>1</v>
      </c>
      <c r="G31" s="71">
        <v>2</v>
      </c>
      <c r="H31" s="72">
        <v>2.67</v>
      </c>
      <c r="I31" s="73">
        <v>2457000</v>
      </c>
      <c r="J31" s="74"/>
      <c r="K31" s="75">
        <v>0</v>
      </c>
      <c r="L31" s="73">
        <v>0</v>
      </c>
      <c r="M31" s="76"/>
      <c r="N31" s="77">
        <v>0</v>
      </c>
      <c r="O31" s="78">
        <f t="shared" si="0"/>
        <v>2.67</v>
      </c>
      <c r="P31" s="52">
        <v>41518</v>
      </c>
    </row>
    <row r="32" spans="1:16" ht="30" customHeight="1" x14ac:dyDescent="0.25">
      <c r="A32" s="7">
        <v>22</v>
      </c>
      <c r="B32" s="85" t="s">
        <v>61</v>
      </c>
      <c r="C32" s="68" t="s">
        <v>14</v>
      </c>
      <c r="D32" s="61"/>
      <c r="E32" s="62"/>
      <c r="F32" s="63"/>
      <c r="G32" s="64">
        <v>1</v>
      </c>
      <c r="H32" s="93">
        <v>2.34</v>
      </c>
      <c r="I32" s="65"/>
      <c r="J32" s="63"/>
      <c r="K32" s="66"/>
      <c r="L32" s="67"/>
      <c r="M32" s="60"/>
      <c r="N32" s="60"/>
      <c r="O32" s="60"/>
      <c r="P32" s="101"/>
    </row>
    <row r="33" spans="1:16" ht="30" customHeight="1" x14ac:dyDescent="0.25">
      <c r="A33" s="7">
        <v>23</v>
      </c>
      <c r="B33" s="86" t="s">
        <v>40</v>
      </c>
      <c r="C33" s="68" t="s">
        <v>14</v>
      </c>
      <c r="D33" s="12"/>
      <c r="E33" s="13"/>
      <c r="F33" s="14"/>
      <c r="G33" s="15">
        <v>2</v>
      </c>
      <c r="H33" s="92">
        <v>2.67</v>
      </c>
      <c r="I33" s="16"/>
      <c r="J33" s="14"/>
      <c r="K33" s="8"/>
      <c r="L33" s="18"/>
      <c r="M33" s="46"/>
      <c r="N33" s="46"/>
      <c r="O33" s="46"/>
      <c r="P33" s="98"/>
    </row>
    <row r="34" spans="1:16" ht="30" customHeight="1" x14ac:dyDescent="0.25">
      <c r="A34" s="7">
        <v>24</v>
      </c>
      <c r="B34" s="86" t="s">
        <v>62</v>
      </c>
      <c r="C34" s="68" t="s">
        <v>68</v>
      </c>
      <c r="D34" s="12"/>
      <c r="E34" s="13"/>
      <c r="F34" s="14"/>
      <c r="G34" s="15">
        <v>2</v>
      </c>
      <c r="H34" s="91">
        <v>2.67</v>
      </c>
      <c r="I34" s="16"/>
      <c r="J34" s="14"/>
      <c r="K34" s="8"/>
      <c r="L34" s="18"/>
      <c r="M34" s="46"/>
      <c r="N34" s="46"/>
      <c r="O34" s="46"/>
      <c r="P34" s="98"/>
    </row>
    <row r="35" spans="1:16" ht="30" customHeight="1" x14ac:dyDescent="0.25">
      <c r="A35" s="7">
        <v>25</v>
      </c>
      <c r="B35" s="86" t="s">
        <v>63</v>
      </c>
      <c r="C35" s="68" t="s">
        <v>14</v>
      </c>
      <c r="D35" s="12"/>
      <c r="E35" s="13"/>
      <c r="F35" s="14"/>
      <c r="G35" s="15">
        <v>1</v>
      </c>
      <c r="H35" s="91">
        <v>2.34</v>
      </c>
      <c r="I35" s="16"/>
      <c r="J35" s="14"/>
      <c r="K35" s="8"/>
      <c r="L35" s="18"/>
      <c r="M35" s="46"/>
      <c r="N35" s="46"/>
      <c r="O35" s="46"/>
      <c r="P35" s="98"/>
    </row>
    <row r="36" spans="1:16" ht="30" customHeight="1" x14ac:dyDescent="0.25">
      <c r="A36" s="7">
        <v>26</v>
      </c>
      <c r="B36" s="83" t="s">
        <v>35</v>
      </c>
      <c r="C36" s="9" t="s">
        <v>31</v>
      </c>
      <c r="D36" s="10" t="s">
        <v>12</v>
      </c>
      <c r="E36" s="11" t="s">
        <v>13</v>
      </c>
      <c r="F36" s="12">
        <v>3</v>
      </c>
      <c r="G36" s="12">
        <v>4</v>
      </c>
      <c r="H36" s="13">
        <v>3.33</v>
      </c>
      <c r="I36" s="14">
        <v>3150000</v>
      </c>
      <c r="J36" s="15"/>
      <c r="K36" s="16">
        <v>0</v>
      </c>
      <c r="L36" s="14">
        <v>0</v>
      </c>
      <c r="M36" s="36"/>
      <c r="N36" s="18">
        <v>262500</v>
      </c>
      <c r="O36" s="48">
        <f>H36+K36+M36</f>
        <v>3.33</v>
      </c>
      <c r="P36" s="52">
        <v>41518</v>
      </c>
    </row>
    <row r="37" spans="1:16" ht="30" customHeight="1" x14ac:dyDescent="0.25">
      <c r="A37" s="7">
        <v>27</v>
      </c>
      <c r="B37" s="87" t="s">
        <v>64</v>
      </c>
      <c r="C37" s="9" t="s">
        <v>31</v>
      </c>
      <c r="D37" s="36"/>
      <c r="E37" s="53"/>
      <c r="F37" s="18"/>
      <c r="G37" s="94">
        <v>1</v>
      </c>
      <c r="H37" s="49">
        <v>2.34</v>
      </c>
      <c r="I37" s="18"/>
      <c r="J37" s="14"/>
      <c r="K37" s="18"/>
      <c r="L37" s="18"/>
      <c r="M37" s="46"/>
      <c r="N37" s="46"/>
      <c r="O37" s="46"/>
      <c r="P37" s="98"/>
    </row>
    <row r="38" spans="1:16" ht="30" customHeight="1" x14ac:dyDescent="0.25">
      <c r="A38" s="7">
        <v>28</v>
      </c>
      <c r="B38" s="88" t="s">
        <v>65</v>
      </c>
      <c r="C38" s="9" t="s">
        <v>31</v>
      </c>
      <c r="D38" s="36"/>
      <c r="E38" s="54"/>
      <c r="F38" s="14"/>
      <c r="G38" s="15">
        <v>1</v>
      </c>
      <c r="H38" s="49">
        <v>2.1</v>
      </c>
      <c r="I38" s="16"/>
      <c r="J38" s="14"/>
      <c r="K38" s="8"/>
      <c r="L38" s="18"/>
      <c r="M38" s="46"/>
      <c r="N38" s="46"/>
      <c r="O38" s="46"/>
      <c r="P38" s="98"/>
    </row>
    <row r="39" spans="1:16" ht="30" customHeight="1" x14ac:dyDescent="0.25">
      <c r="A39" s="7">
        <v>29</v>
      </c>
      <c r="B39" s="89" t="s">
        <v>66</v>
      </c>
      <c r="C39" s="9" t="s">
        <v>31</v>
      </c>
      <c r="D39" s="11"/>
      <c r="E39" s="55"/>
      <c r="F39" s="14"/>
      <c r="G39" s="15">
        <v>1</v>
      </c>
      <c r="H39" s="49">
        <v>2.1</v>
      </c>
      <c r="I39" s="16"/>
      <c r="J39" s="14"/>
      <c r="K39" s="8"/>
      <c r="L39" s="18"/>
      <c r="M39" s="46"/>
      <c r="N39" s="46"/>
      <c r="O39" s="46"/>
      <c r="P39" s="98"/>
    </row>
    <row r="40" spans="1:16" ht="30" customHeight="1" x14ac:dyDescent="0.25">
      <c r="A40" s="7">
        <v>30</v>
      </c>
      <c r="B40" s="90" t="s">
        <v>67</v>
      </c>
      <c r="C40" s="20" t="s">
        <v>31</v>
      </c>
      <c r="D40" s="56"/>
      <c r="E40" s="57"/>
      <c r="F40" s="21"/>
      <c r="G40" s="58">
        <v>1</v>
      </c>
      <c r="H40" s="49">
        <v>2.1</v>
      </c>
      <c r="I40" s="25"/>
      <c r="J40" s="21"/>
      <c r="K40" s="19"/>
      <c r="L40" s="59"/>
      <c r="M40" s="47"/>
      <c r="N40" s="47"/>
      <c r="O40" s="47"/>
      <c r="P40" s="102"/>
    </row>
  </sheetData>
  <autoFilter ref="A10:M31"/>
  <sortState ref="A11:M33">
    <sortCondition descending="1" ref="M11:M33"/>
    <sortCondition descending="1" ref="H11:H33"/>
  </sortState>
  <mergeCells count="14">
    <mergeCell ref="A5:P5"/>
    <mergeCell ref="P8:P9"/>
    <mergeCell ref="A8:A9"/>
    <mergeCell ref="D8:D9"/>
    <mergeCell ref="B8:B9"/>
    <mergeCell ref="I8:I9"/>
    <mergeCell ref="J8:L8"/>
    <mergeCell ref="M8:N8"/>
    <mergeCell ref="C8:C9"/>
    <mergeCell ref="E8:E9"/>
    <mergeCell ref="F8:F9"/>
    <mergeCell ref="H8:H9"/>
    <mergeCell ref="O8:O9"/>
    <mergeCell ref="G8:G9"/>
  </mergeCells>
  <printOptions horizontalCentered="1"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Sheet2</vt:lpstr>
      <vt:lpstr>Sheet3</vt:lpstr>
      <vt:lpstr>CNTT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My</cp:lastModifiedBy>
  <cp:lastPrinted>2012-10-27T03:13:34Z</cp:lastPrinted>
  <dcterms:created xsi:type="dcterms:W3CDTF">2012-10-27T02:03:24Z</dcterms:created>
  <dcterms:modified xsi:type="dcterms:W3CDTF">2015-01-27T07:46:13Z</dcterms:modified>
</cp:coreProperties>
</file>